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common01\Fakultet-UK\Administrasjon-UK\Skranketjeneste\SKRANKE-tjenester\skjemamappe\"/>
    </mc:Choice>
  </mc:AlternateContent>
  <xr:revisionPtr revIDLastSave="0" documentId="8_{B8687A50-B9E9-49D5-B0EB-91E27C9D140E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formasjon" sheetId="5" r:id="rId1"/>
    <sheet name="Utbetaling" sheetId="1" r:id="rId2"/>
    <sheet name="Fakturanummer" sheetId="4" state="hidden" r:id="rId3"/>
    <sheet name="Bestillerkoder" sheetId="2" state="hidden" r:id="rId4"/>
    <sheet name="Valuta" sheetId="3" state="hidden" r:id="rId5"/>
  </sheets>
  <definedNames>
    <definedName name="_xlnm._FilterDatabase" localSheetId="3" hidden="1">Bestillerkoder!$A$1:$A$52</definedName>
    <definedName name="_xlnm.Print_Area" localSheetId="0">Informasjon!$A$1:$I$31</definedName>
    <definedName name="_xlnm.Print_Area" localSheetId="1">Utbetaling!$A$2:$I$58</definedName>
  </definedNames>
  <calcPr calcId="191028"/>
  <customWorkbookViews>
    <customWorkbookView name="Refusjon av utlegg" guid="{5C451B16-1106-4D66-ADBB-55CC98774086}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H11" i="1" l="1"/>
  <c r="I11" i="1" s="1"/>
  <c r="A1" i="4" l="1"/>
  <c r="A11" i="1" s="1"/>
  <c r="E18" i="1"/>
</calcChain>
</file>

<file path=xl/sharedStrings.xml><?xml version="1.0" encoding="utf-8"?>
<sst xmlns="http://schemas.openxmlformats.org/spreadsheetml/2006/main" count="401" uniqueCount="385">
  <si>
    <t>Forklaring til utfylling og bruk av skjemaet "Refusjon av utlegg og utbetalingsanvisning"</t>
  </si>
  <si>
    <t xml:space="preserve">See below for english. </t>
  </si>
  <si>
    <t xml:space="preserve">Refusjonsskjema og utbetalingsanvisning for gjester, studenter og andre uten tilgang til SAP. Skjema som inneholder utgifter for  </t>
  </si>
  <si>
    <t>ansatte vil bli avvist da dette skal registreres og utbetales via SAP.</t>
  </si>
  <si>
    <t xml:space="preserve">Dokumentasjon og kvitteringer som bekrefter utgiften må vedlegges. </t>
  </si>
  <si>
    <t>Følgende forhold skal utbetales over lønn:</t>
  </si>
  <si>
    <t>- Timelister</t>
  </si>
  <si>
    <t>- Reiseregninger          </t>
  </si>
  <si>
    <t>- Refusjon av internett- og telefonutgifter</t>
  </si>
  <si>
    <t>- Utbetaling av stipend til ansatte (som hovedregel skattepliktig)</t>
  </si>
  <si>
    <t>- Refusjon av utgifter til diverse behandling som eksempelvis kiropraktor, psykolog og lignende.</t>
  </si>
  <si>
    <t>Se også lenke "Lønnsinnberetningspliktige utgifter" for ytterligere informasjon.</t>
  </si>
  <si>
    <t>For gjester</t>
  </si>
  <si>
    <t>Gjester som hverken mottar lønn eller honorar fra UiS kan kreve dekket reiseutgifter i dette skjemaet.</t>
  </si>
  <si>
    <t>Hvis du har lagt ut for en flyreise må du både dokumentere prisen, og at du faktisk har gjennomført reisen. Du leverer</t>
  </si>
  <si>
    <t xml:space="preserve"> - enten reisebeskrivelse fra fly/reiseselskap utstedt i etterkant av utført flyreise</t>
  </si>
  <si>
    <t xml:space="preserve"> - eller kvittering på kjøp av flybillett og boardingkort/setekvittering</t>
  </si>
  <si>
    <t>Har du elektronisk boardingkort kan du ta bilde av mobilskjermen, og laste det opp som elektronisk vedlegg til reiseregningen din.</t>
  </si>
  <si>
    <t xml:space="preserve">Dersom det kreves diett, kilometergodtgjørelse eller annen innrapporteringspliktig utgift må det registreres og utbetales via SAP.  </t>
  </si>
  <si>
    <t xml:space="preserve">Refusjoner skal så langt som mulig unngås. Husk å benytte Tjenesteportalen. </t>
  </si>
  <si>
    <t>Noter i skjemaet</t>
  </si>
  <si>
    <r>
      <t>2</t>
    </r>
    <r>
      <rPr>
        <sz val="8"/>
        <color theme="1"/>
        <rFont val="Lucida Console"/>
        <family val="3"/>
      </rPr>
      <t xml:space="preserve"> Kontonummer må ikke endres fra gang til gang, det medfører ekstra administrasjon.</t>
    </r>
    <r>
      <rPr>
        <i/>
        <sz val="8"/>
        <color theme="1"/>
        <rFont val="Lucida Console"/>
        <family val="3"/>
      </rPr>
      <t xml:space="preserve"> </t>
    </r>
  </si>
  <si>
    <r>
      <rPr>
        <vertAlign val="superscript"/>
        <sz val="8"/>
        <color theme="1"/>
        <rFont val="Lucida Console"/>
        <family val="3"/>
      </rPr>
      <t>3</t>
    </r>
    <r>
      <rPr>
        <sz val="8"/>
        <color theme="1"/>
        <rFont val="Lucida Console"/>
        <family val="3"/>
      </rPr>
      <t xml:space="preserve"> Betaling til norsk kontonummer må være i NOK. </t>
    </r>
  </si>
  <si>
    <t xml:space="preserve">Informasjon finnes også her: </t>
  </si>
  <si>
    <t xml:space="preserve">https://liveuis.sharepoint.com/sites/Arbeidsstoette/SitePages/Refusjon-av-utgift.aspx </t>
  </si>
  <si>
    <t xml:space="preserve">English </t>
  </si>
  <si>
    <t>Reimbursement and payment order for guests, students and others without access to SAP. Forms that contain expenses for</t>
  </si>
  <si>
    <t xml:space="preserve">employees will be rejected as this shall be registered and paid via payroll in SAP. </t>
  </si>
  <si>
    <t>The following conditions shall be paid over salaries:</t>
  </si>
  <si>
    <t>- Timetables</t>
  </si>
  <si>
    <t>- Travel bills</t>
  </si>
  <si>
    <t>- Reimbursement of internet and telephone expenses</t>
  </si>
  <si>
    <t>- Payment of grants to employees (as a general taxable)</t>
  </si>
  <si>
    <t>- Reimbursement of expenses for various treatment such as chiropractor, psychologist etc.</t>
  </si>
  <si>
    <t>See also the link "Payroll taxable expenses" for further information.</t>
  </si>
  <si>
    <t>For guests</t>
  </si>
  <si>
    <t xml:space="preserve">Guests who do not receive salaries or fees from UiS may claim travel expenses in this form. </t>
  </si>
  <si>
    <t>Documentation and receipts confirming the expenses must be enclosed.</t>
  </si>
  <si>
    <t xml:space="preserve">If you have paid for a flight, you must both document the price and actually travel. You must provide </t>
  </si>
  <si>
    <t xml:space="preserve"> - either a travel description from the flight / travel company issued after the flight performed</t>
  </si>
  <si>
    <t xml:space="preserve"> - or receipt of purchase of airline ticket and boarding card / seat receipt</t>
  </si>
  <si>
    <t>If you have an electronic boarding card, you can take a picture of the mobile screen and upload it as an electronic attachment to your travel bill.</t>
  </si>
  <si>
    <t>If a diet, mileage allowance or other reporting obligation is required, it must be registered and paid through SAP.</t>
  </si>
  <si>
    <t>Refunds should as far as possible be avoided. The purchasing portal should be used if possible.</t>
  </si>
  <si>
    <t>Notes in the schema</t>
  </si>
  <si>
    <r>
      <rPr>
        <vertAlign val="superscript"/>
        <sz val="8"/>
        <color rgb="FF0070C0"/>
        <rFont val="Calibri"/>
        <family val="2"/>
        <scheme val="minor"/>
      </rPr>
      <t>2</t>
    </r>
    <r>
      <rPr>
        <vertAlign val="superscript"/>
        <sz val="8"/>
        <color rgb="FF0070C0"/>
        <rFont val="Lucida Console"/>
        <family val="3"/>
      </rPr>
      <t xml:space="preserve">  </t>
    </r>
    <r>
      <rPr>
        <sz val="8"/>
        <color rgb="FF0070C0"/>
        <rFont val="Lucida Console"/>
        <family val="3"/>
      </rPr>
      <t>Please be consistent in your use of bank account. Frequent changes cost extra administration.</t>
    </r>
  </si>
  <si>
    <r>
      <rPr>
        <vertAlign val="superscript"/>
        <sz val="8"/>
        <color rgb="FF0070C0"/>
        <rFont val="Lucida Console"/>
        <family val="3"/>
      </rPr>
      <t>3</t>
    </r>
    <r>
      <rPr>
        <sz val="8"/>
        <color rgb="FF0070C0"/>
        <rFont val="Lucida Console"/>
        <family val="3"/>
      </rPr>
      <t xml:space="preserve"> Payment to norwegian bank account must be in NOK. </t>
    </r>
  </si>
  <si>
    <t xml:space="preserve">Information in Norwegian can be found here: </t>
  </si>
  <si>
    <r>
      <t xml:space="preserve">Vennligst last ned en kopi for å fylle ut skjemaet (Fil/Lagre som) </t>
    </r>
    <r>
      <rPr>
        <u/>
        <sz val="11"/>
        <rFont val="Calibri"/>
        <family val="2"/>
        <scheme val="minor"/>
      </rPr>
      <t>/ Please s</t>
    </r>
    <r>
      <rPr>
        <i/>
        <u/>
        <sz val="11"/>
        <rFont val="Calibri"/>
        <family val="2"/>
        <scheme val="minor"/>
      </rPr>
      <t>ave a copy to fill out (File/Save as)</t>
    </r>
  </si>
  <si>
    <r>
      <rPr>
        <sz val="16"/>
        <color rgb="FFFF0000"/>
        <rFont val="Calibri"/>
        <family val="2"/>
        <scheme val="minor"/>
      </rPr>
      <t xml:space="preserve">NB! </t>
    </r>
    <r>
      <rPr>
        <sz val="11"/>
        <color rgb="FFFF0000"/>
        <rFont val="Calibri"/>
        <family val="2"/>
        <scheme val="minor"/>
      </rPr>
      <t xml:space="preserve">Skjema og underbilag sendes i </t>
    </r>
    <r>
      <rPr>
        <b/>
        <u/>
        <sz val="11"/>
        <color rgb="FFFF0000"/>
        <rFont val="Calibri"/>
        <family val="2"/>
        <scheme val="minor"/>
      </rPr>
      <t>kun en</t>
    </r>
    <r>
      <rPr>
        <sz val="11"/>
        <color rgb="FFFF0000"/>
        <rFont val="Calibri"/>
        <family val="2"/>
        <scheme val="minor"/>
      </rPr>
      <t xml:space="preserve"> PDF-fil til: </t>
    </r>
    <r>
      <rPr>
        <u/>
        <sz val="11"/>
        <color rgb="FFFF0000"/>
        <rFont val="Calibri"/>
        <family val="2"/>
        <scheme val="minor"/>
      </rPr>
      <t>faktura@uis.no</t>
    </r>
    <r>
      <rPr>
        <sz val="11"/>
        <color rgb="FFFF0000"/>
        <rFont val="Calibri"/>
        <family val="2"/>
        <scheme val="minor"/>
      </rPr>
      <t xml:space="preserve"> / </t>
    </r>
    <r>
      <rPr>
        <i/>
        <sz val="11"/>
        <color rgb="FFFF0000"/>
        <rFont val="Calibri"/>
        <family val="2"/>
        <scheme val="minor"/>
      </rPr>
      <t xml:space="preserve">Form and receipt should be sent in </t>
    </r>
    <r>
      <rPr>
        <i/>
        <u/>
        <sz val="11"/>
        <color rgb="FFFF0000"/>
        <rFont val="Calibri"/>
        <family val="2"/>
        <scheme val="minor"/>
      </rPr>
      <t>only one</t>
    </r>
    <r>
      <rPr>
        <i/>
        <sz val="11"/>
        <color rgb="FFFF0000"/>
        <rFont val="Calibri"/>
        <family val="2"/>
        <scheme val="minor"/>
      </rPr>
      <t xml:space="preserve"> PDF-file to: </t>
    </r>
    <r>
      <rPr>
        <i/>
        <u/>
        <sz val="11"/>
        <color rgb="FFFF0000"/>
        <rFont val="Calibri"/>
        <family val="2"/>
        <scheme val="minor"/>
      </rPr>
      <t>faktura@uis.no</t>
    </r>
  </si>
  <si>
    <t>Ved å sende inn skjemaet godtas til enhver tid gjeldende retningslinjer ved UiS. Jeg er innforstått med at refusjon kan avvises dersom retningslinjene ikke er fulgt.</t>
  </si>
  <si>
    <t>By sending this form, I agree to the current guidelines at UiS. I accept that my reimbursment can be rejected if I have not followed the policy.</t>
  </si>
  <si>
    <t>Se mappen "Informasjon" for mer informasjon / See tab "Informasjon" for more information.</t>
  </si>
  <si>
    <r>
      <t xml:space="preserve">* </t>
    </r>
    <r>
      <rPr>
        <sz val="8"/>
        <rFont val="Calibri"/>
        <family val="2"/>
        <scheme val="minor"/>
      </rPr>
      <t>= Obligatorisk / mandatory</t>
    </r>
  </si>
  <si>
    <r>
      <rPr>
        <sz val="7"/>
        <color rgb="FFFF0000"/>
        <rFont val="Lucida Console"/>
        <family val="3"/>
      </rPr>
      <t xml:space="preserve">* </t>
    </r>
    <r>
      <rPr>
        <sz val="7"/>
        <color theme="1"/>
        <rFont val="Lucida Console"/>
        <family val="3"/>
      </rPr>
      <t>Fakturanummer</t>
    </r>
    <r>
      <rPr>
        <i/>
        <sz val="7"/>
        <color theme="1"/>
        <rFont val="Lucida Console"/>
        <family val="3"/>
      </rPr>
      <t xml:space="preserve"> Invoice number</t>
    </r>
  </si>
  <si>
    <r>
      <rPr>
        <sz val="7"/>
        <color rgb="FFFF0000"/>
        <rFont val="Lucida Console"/>
        <family val="3"/>
      </rPr>
      <t xml:space="preserve">* </t>
    </r>
    <r>
      <rPr>
        <sz val="7"/>
        <color theme="1"/>
        <rFont val="Lucida Console"/>
        <family val="3"/>
      </rPr>
      <t xml:space="preserve">Dato </t>
    </r>
    <r>
      <rPr>
        <i/>
        <sz val="7"/>
        <color theme="1"/>
        <rFont val="Lucida Console"/>
        <family val="3"/>
      </rPr>
      <t>Date</t>
    </r>
  </si>
  <si>
    <r>
      <rPr>
        <sz val="7"/>
        <color rgb="FFFF0000"/>
        <rFont val="Lucida Console"/>
        <family val="3"/>
      </rPr>
      <t xml:space="preserve">* </t>
    </r>
    <r>
      <rPr>
        <sz val="7"/>
        <color theme="1"/>
        <rFont val="Lucida Console"/>
        <family val="3"/>
      </rPr>
      <t xml:space="preserve">Forfall </t>
    </r>
    <r>
      <rPr>
        <i/>
        <sz val="7"/>
        <color theme="1"/>
        <rFont val="Lucida Console"/>
        <family val="3"/>
      </rPr>
      <t>Due date</t>
    </r>
  </si>
  <si>
    <t>(Fakturanummer er systemgenerert)</t>
  </si>
  <si>
    <r>
      <rPr>
        <b/>
        <sz val="22"/>
        <rFont val="Calibri"/>
        <family val="2"/>
        <scheme val="minor"/>
      </rPr>
      <t xml:space="preserve">1. </t>
    </r>
    <r>
      <rPr>
        <b/>
        <sz val="11"/>
        <rFont val="Calibri"/>
        <family val="2"/>
        <scheme val="minor"/>
      </rPr>
      <t xml:space="preserve">Velg utbetalingstype / </t>
    </r>
    <r>
      <rPr>
        <b/>
        <i/>
        <sz val="11"/>
        <rFont val="Calibri"/>
        <family val="2"/>
        <scheme val="minor"/>
      </rPr>
      <t>Select payment type</t>
    </r>
  </si>
  <si>
    <r>
      <t xml:space="preserve">Utbetalingstype </t>
    </r>
    <r>
      <rPr>
        <i/>
        <sz val="8"/>
        <color theme="1"/>
        <rFont val="Calibri"/>
        <family val="2"/>
        <scheme val="minor"/>
      </rPr>
      <t>Payment type</t>
    </r>
    <r>
      <rPr>
        <sz val="8"/>
        <color theme="1"/>
        <rFont val="Calibri"/>
        <family val="2"/>
        <scheme val="minor"/>
      </rPr>
      <t xml:space="preserve"> (sett kryss)</t>
    </r>
  </si>
  <si>
    <t>X</t>
  </si>
  <si>
    <r>
      <t xml:space="preserve">Refusjon av utlegg / </t>
    </r>
    <r>
      <rPr>
        <i/>
        <sz val="11"/>
        <color theme="1"/>
        <rFont val="Calibri"/>
        <family val="2"/>
        <scheme val="minor"/>
      </rPr>
      <t>Reimbursement of Expenses</t>
    </r>
  </si>
  <si>
    <r>
      <t xml:space="preserve">Utbetalingsanvisning / </t>
    </r>
    <r>
      <rPr>
        <i/>
        <sz val="11"/>
        <color theme="1"/>
        <rFont val="Calibri"/>
        <family val="2"/>
        <scheme val="minor"/>
      </rPr>
      <t>Payment order</t>
    </r>
  </si>
  <si>
    <r>
      <rPr>
        <b/>
        <sz val="22"/>
        <rFont val="Calibri"/>
        <family val="2"/>
        <scheme val="minor"/>
      </rPr>
      <t xml:space="preserve">2. </t>
    </r>
    <r>
      <rPr>
        <b/>
        <sz val="11"/>
        <rFont val="Calibri"/>
        <family val="2"/>
        <scheme val="minor"/>
      </rPr>
      <t xml:space="preserve">Mottaker av skjema ved UiS / </t>
    </r>
    <r>
      <rPr>
        <b/>
        <i/>
        <sz val="11"/>
        <rFont val="Calibri"/>
        <family val="2"/>
        <scheme val="minor"/>
      </rPr>
      <t>Receipient at UiS</t>
    </r>
  </si>
  <si>
    <r>
      <t xml:space="preserve">Mottaker av skjema ved UiS </t>
    </r>
    <r>
      <rPr>
        <i/>
        <sz val="8"/>
        <color theme="1"/>
        <rFont val="Calibri"/>
        <family val="2"/>
        <scheme val="minor"/>
      </rPr>
      <t>Receipient at UiS</t>
    </r>
  </si>
  <si>
    <r>
      <rPr>
        <sz val="7"/>
        <color rgb="FFFF0000"/>
        <rFont val="Lucida Console"/>
        <family val="3"/>
      </rPr>
      <t>*</t>
    </r>
    <r>
      <rPr>
        <sz val="7"/>
        <color theme="1"/>
        <rFont val="Lucida Console"/>
        <family val="3"/>
      </rPr>
      <t xml:space="preserve"> Deres ref / Ordre-nummer 
</t>
    </r>
    <r>
      <rPr>
        <i/>
        <sz val="7"/>
        <color theme="1"/>
        <rFont val="Lucida Console"/>
        <family val="3"/>
      </rPr>
      <t>Your ref / Order-number</t>
    </r>
  </si>
  <si>
    <r>
      <t xml:space="preserve">Budenhet </t>
    </r>
    <r>
      <rPr>
        <i/>
        <sz val="7"/>
        <color theme="1"/>
        <rFont val="Franklin Gothic Book"/>
        <family val="2"/>
      </rPr>
      <t>Unit</t>
    </r>
  </si>
  <si>
    <t>Prosjekt Project</t>
  </si>
  <si>
    <r>
      <rPr>
        <sz val="7"/>
        <color rgb="FFFF0000"/>
        <rFont val="Calibri"/>
        <family val="2"/>
        <scheme val="minor"/>
      </rPr>
      <t xml:space="preserve">* </t>
    </r>
    <r>
      <rPr>
        <sz val="7"/>
        <color theme="1"/>
        <rFont val="Calibri"/>
        <family val="2"/>
        <scheme val="minor"/>
      </rPr>
      <t xml:space="preserve">Kontaktperson ved UiS </t>
    </r>
    <r>
      <rPr>
        <i/>
        <sz val="7"/>
        <color theme="1"/>
        <rFont val="Calibri"/>
        <family val="2"/>
        <scheme val="minor"/>
      </rPr>
      <t>Contact person at UiS</t>
    </r>
  </si>
  <si>
    <r>
      <rPr>
        <b/>
        <sz val="22"/>
        <rFont val="Calibri"/>
        <family val="2"/>
        <scheme val="minor"/>
      </rPr>
      <t xml:space="preserve">3. </t>
    </r>
    <r>
      <rPr>
        <b/>
        <sz val="11"/>
        <rFont val="Calibri"/>
        <family val="2"/>
        <scheme val="minor"/>
      </rPr>
      <t xml:space="preserve">Mottaker av utbetaling / </t>
    </r>
    <r>
      <rPr>
        <b/>
        <i/>
        <sz val="11"/>
        <rFont val="Calibri"/>
        <family val="2"/>
        <scheme val="minor"/>
      </rPr>
      <t>Receipient of payment</t>
    </r>
  </si>
  <si>
    <t xml:space="preserve">Er du ansatt med tilgang til SAP? / Employee with access to SAP? </t>
  </si>
  <si>
    <r>
      <rPr>
        <sz val="11"/>
        <rFont val="Calibri"/>
        <family val="2"/>
        <scheme val="minor"/>
      </rPr>
      <t>Bruk SAP/</t>
    </r>
    <r>
      <rPr>
        <i/>
        <sz val="11"/>
        <rFont val="Calibri"/>
        <family val="2"/>
        <scheme val="minor"/>
      </rPr>
      <t>Use SAP</t>
    </r>
    <r>
      <rPr>
        <sz val="11"/>
        <rFont val="Calibri"/>
        <family val="2"/>
        <scheme val="minor"/>
      </rPr>
      <t xml:space="preserve">:  </t>
    </r>
    <r>
      <rPr>
        <u/>
        <sz val="11"/>
        <color theme="10"/>
        <rFont val="Calibri"/>
        <family val="2"/>
        <scheme val="minor"/>
      </rPr>
      <t>https://liveuis.sharepoint.com/sites/Arbeidsstoette/SitePages/Ny-rutine-for-refusjoner-av-utgifter-til-ansatte-ved-UiS.aspx</t>
    </r>
  </si>
  <si>
    <r>
      <t xml:space="preserve">Utfyllende informasjon om mottaker </t>
    </r>
    <r>
      <rPr>
        <i/>
        <sz val="8"/>
        <color theme="1"/>
        <rFont val="Calibri"/>
        <family val="2"/>
        <scheme val="minor"/>
      </rPr>
      <t>Complementary information regarding recipient</t>
    </r>
  </si>
  <si>
    <r>
      <rPr>
        <sz val="7"/>
        <color rgb="FFFF0000"/>
        <rFont val="Lucida Console"/>
        <family val="3"/>
      </rPr>
      <t xml:space="preserve">* </t>
    </r>
    <r>
      <rPr>
        <sz val="7"/>
        <color theme="1"/>
        <rFont val="Lucida Console"/>
        <family val="3"/>
      </rPr>
      <t xml:space="preserve">Fødsels-/ org.nummer 
</t>
    </r>
    <r>
      <rPr>
        <i/>
        <sz val="7"/>
        <color theme="1"/>
        <rFont val="Lucida Console"/>
        <family val="3"/>
      </rPr>
      <t>Date of birth</t>
    </r>
  </si>
  <si>
    <r>
      <rPr>
        <sz val="8"/>
        <color rgb="FFFF0000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 xml:space="preserve">Navn (Etternavn Fornavn) 
</t>
    </r>
    <r>
      <rPr>
        <i/>
        <sz val="8"/>
        <color theme="1"/>
        <rFont val="Calibri"/>
        <family val="2"/>
        <scheme val="minor"/>
      </rPr>
      <t>Name (Surname, first name)</t>
    </r>
  </si>
  <si>
    <r>
      <rPr>
        <sz val="7"/>
        <color rgb="FFFF0000"/>
        <rFont val="Lucida Console"/>
        <family val="3"/>
      </rPr>
      <t xml:space="preserve">* </t>
    </r>
    <r>
      <rPr>
        <sz val="7"/>
        <color theme="1"/>
        <rFont val="Lucida Console"/>
        <family val="3"/>
      </rPr>
      <t xml:space="preserve">E-postadresse </t>
    </r>
    <r>
      <rPr>
        <i/>
        <sz val="7"/>
        <color theme="1"/>
        <rFont val="Lucida Console"/>
        <family val="3"/>
      </rPr>
      <t>E-mail address</t>
    </r>
    <r>
      <rPr>
        <i/>
        <sz val="7"/>
        <color theme="1"/>
        <rFont val="Franklin Gothic Book"/>
        <family val="2"/>
      </rPr>
      <t xml:space="preserve"> </t>
    </r>
  </si>
  <si>
    <t>* Kontonummer Bank (Kun Norsk konto her) account2</t>
  </si>
  <si>
    <r>
      <rPr>
        <sz val="7"/>
        <color rgb="FFFF0000"/>
        <rFont val="Lucida Console"/>
        <family val="3"/>
      </rPr>
      <t xml:space="preserve">* </t>
    </r>
    <r>
      <rPr>
        <sz val="7"/>
        <color theme="1"/>
        <rFont val="Lucida Console"/>
        <family val="3"/>
      </rPr>
      <t xml:space="preserve">Hjemmeadresse, gate </t>
    </r>
    <r>
      <rPr>
        <i/>
        <sz val="7"/>
        <color theme="1"/>
        <rFont val="Franklin Gothic Book"/>
        <family val="2"/>
      </rPr>
      <t xml:space="preserve">Home address, street </t>
    </r>
  </si>
  <si>
    <r>
      <rPr>
        <sz val="7"/>
        <color rgb="FFFF0000"/>
        <rFont val="Lucida Console"/>
        <family val="3"/>
      </rPr>
      <t xml:space="preserve">* </t>
    </r>
    <r>
      <rPr>
        <sz val="7"/>
        <color theme="1"/>
        <rFont val="Lucida Console"/>
        <family val="3"/>
      </rPr>
      <t xml:space="preserve">Postnr </t>
    </r>
    <r>
      <rPr>
        <i/>
        <sz val="7"/>
        <color theme="1"/>
        <rFont val="Franklin Gothic Book"/>
        <family val="2"/>
      </rPr>
      <t>Postal code</t>
    </r>
  </si>
  <si>
    <r>
      <rPr>
        <sz val="7"/>
        <color rgb="FFFF0000"/>
        <rFont val="Lucida Console"/>
        <family val="3"/>
      </rPr>
      <t xml:space="preserve">* </t>
    </r>
    <r>
      <rPr>
        <sz val="7"/>
        <color theme="1"/>
        <rFont val="Lucida Console"/>
        <family val="3"/>
      </rPr>
      <t xml:space="preserve">Poststed </t>
    </r>
    <r>
      <rPr>
        <i/>
        <sz val="7"/>
        <color theme="1"/>
        <rFont val="Franklin Gothic Book"/>
        <family val="2"/>
      </rPr>
      <t>City</t>
    </r>
  </si>
  <si>
    <r>
      <rPr>
        <b/>
        <sz val="22"/>
        <rFont val="Calibri"/>
        <family val="2"/>
        <scheme val="minor"/>
      </rPr>
      <t xml:space="preserve">4. </t>
    </r>
    <r>
      <rPr>
        <b/>
        <sz val="11"/>
        <rFont val="Calibri"/>
        <family val="2"/>
        <scheme val="minor"/>
      </rPr>
      <t xml:space="preserve">Utbetalingsdetaljer. Fylles ut av alle / </t>
    </r>
    <r>
      <rPr>
        <b/>
        <i/>
        <sz val="11"/>
        <rFont val="Calibri"/>
        <family val="2"/>
        <scheme val="minor"/>
      </rPr>
      <t>Payment details. Filled by everyone</t>
    </r>
  </si>
  <si>
    <r>
      <t xml:space="preserve">Utbetalingsdetaljer </t>
    </r>
    <r>
      <rPr>
        <i/>
        <sz val="7"/>
        <color theme="1"/>
        <rFont val="Lucida Console"/>
        <family val="3"/>
      </rPr>
      <t>Payment details</t>
    </r>
  </si>
  <si>
    <t>KID</t>
  </si>
  <si>
    <r>
      <rPr>
        <sz val="8"/>
        <color rgb="FFFF0000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 xml:space="preserve">Samlet beløp </t>
    </r>
    <r>
      <rPr>
        <i/>
        <sz val="8"/>
        <color theme="1"/>
        <rFont val="Calibri"/>
        <family val="2"/>
        <scheme val="minor"/>
      </rPr>
      <t xml:space="preserve">Total sum </t>
    </r>
    <r>
      <rPr>
        <i/>
        <vertAlign val="superscript"/>
        <sz val="8"/>
        <color theme="1"/>
        <rFont val="Calibri"/>
        <family val="2"/>
        <scheme val="minor"/>
      </rPr>
      <t>3</t>
    </r>
  </si>
  <si>
    <t>NOK</t>
  </si>
  <si>
    <r>
      <rPr>
        <sz val="8"/>
        <color rgb="FFFF0000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Formål for utbetalingen og beskrivelse/arrangement P</t>
    </r>
    <r>
      <rPr>
        <i/>
        <sz val="8"/>
        <color theme="1"/>
        <rFont val="Calibri"/>
        <family val="2"/>
        <scheme val="minor"/>
      </rPr>
      <t>urpose for the expense and description/arrangement (max 250 chars)</t>
    </r>
  </si>
  <si>
    <r>
      <t xml:space="preserve">Merknad (postering, fordeling, etc) </t>
    </r>
    <r>
      <rPr>
        <i/>
        <sz val="7"/>
        <color theme="1"/>
        <rFont val="Franklin Gothic Book"/>
        <family val="2"/>
      </rPr>
      <t>Remarks (max 250 chars)</t>
    </r>
  </si>
  <si>
    <r>
      <rPr>
        <b/>
        <sz val="22"/>
        <rFont val="Calibri"/>
        <family val="2"/>
        <scheme val="minor"/>
      </rPr>
      <t>5.</t>
    </r>
    <r>
      <rPr>
        <b/>
        <sz val="11"/>
        <rFont val="Calibri"/>
        <family val="2"/>
        <scheme val="minor"/>
      </rPr>
      <t xml:space="preserve"> For utenlandsbetalinger / </t>
    </r>
    <r>
      <rPr>
        <b/>
        <i/>
        <sz val="11"/>
        <rFont val="Calibri"/>
        <family val="2"/>
        <scheme val="minor"/>
      </rPr>
      <t>For foreign payment</t>
    </r>
  </si>
  <si>
    <t>Payment to foreign bank requires additional information</t>
  </si>
  <si>
    <t>IBAN nr/account</t>
  </si>
  <si>
    <r>
      <t>3</t>
    </r>
    <r>
      <rPr>
        <i/>
        <sz val="7"/>
        <color rgb="FFA6A6A6"/>
        <rFont val="Franklin Gothic Book"/>
        <family val="2"/>
      </rPr>
      <t xml:space="preserve"> Countries with IBAN (number of digits):</t>
    </r>
  </si>
  <si>
    <t>Andorra (24)</t>
  </si>
  <si>
    <t>Latvia (21)</t>
  </si>
  <si>
    <t>Austria (20)</t>
  </si>
  <si>
    <t>Lichtenstein (21)</t>
  </si>
  <si>
    <t>Swift (BIC)</t>
  </si>
  <si>
    <t>Belgium (16)</t>
  </si>
  <si>
    <t>Lithuania (20)</t>
  </si>
  <si>
    <t>Cyprus (28)</t>
  </si>
  <si>
    <t>Luxembourg (20)</t>
  </si>
  <si>
    <t>Czech Republic (24)</t>
  </si>
  <si>
    <t>Malta (31)</t>
  </si>
  <si>
    <t xml:space="preserve">Denmark (18) </t>
  </si>
  <si>
    <t>Netherlands (18)</t>
  </si>
  <si>
    <t>Estonia (20)</t>
  </si>
  <si>
    <t>Poland (28)</t>
  </si>
  <si>
    <t>Finland (18)</t>
  </si>
  <si>
    <t>Portugal (25)</t>
  </si>
  <si>
    <t>For USA, Canada, Australia and South-Africa</t>
  </si>
  <si>
    <t>France (27)</t>
  </si>
  <si>
    <t>Slovakia (24)</t>
  </si>
  <si>
    <t>Germany  (22)</t>
  </si>
  <si>
    <t>Slovenia (24)</t>
  </si>
  <si>
    <t>Bank code</t>
  </si>
  <si>
    <t>Gibraltar (23)</t>
  </si>
  <si>
    <t>Spain (24)</t>
  </si>
  <si>
    <t>Greece (27)</t>
  </si>
  <si>
    <t>Sweden(24)</t>
  </si>
  <si>
    <t>Hungary(28)</t>
  </si>
  <si>
    <t>Switzerland (21)</t>
  </si>
  <si>
    <t>Iceland (26)</t>
  </si>
  <si>
    <t>Tunisia (24)</t>
  </si>
  <si>
    <t>Account no</t>
  </si>
  <si>
    <t>Irland (22)</t>
  </si>
  <si>
    <t>United Kingdom (22)</t>
  </si>
  <si>
    <t>Italy (27)</t>
  </si>
  <si>
    <r>
      <t>4</t>
    </r>
    <r>
      <rPr>
        <i/>
        <sz val="7"/>
        <color rgb="FFA6A6A6"/>
        <rFont val="Franklin Gothic Book"/>
        <family val="2"/>
      </rPr>
      <t xml:space="preserve"> Countries with bank code:</t>
    </r>
  </si>
  <si>
    <t>Bank name and address</t>
  </si>
  <si>
    <t>Canada   CC + 9 digits  (Clearing Code)</t>
  </si>
  <si>
    <t>Australia   AU + 6 digits (Bank/State/Branch)</t>
  </si>
  <si>
    <t xml:space="preserve">USA   FW + 9 digits (Fed. Wire, ABA or Routing NO. </t>
  </si>
  <si>
    <t>Sør-Afrika   ZA + 6 digits (S. Africa National Clearing System)</t>
  </si>
  <si>
    <t>AMLED</t>
  </si>
  <si>
    <t>1000-1099</t>
  </si>
  <si>
    <t>Ledelse, Arkeologisk museum</t>
  </si>
  <si>
    <t xml:space="preserve">AMMUS </t>
  </si>
  <si>
    <t>1100-1199</t>
  </si>
  <si>
    <t>Avdeling for museumsadministrasjonen</t>
  </si>
  <si>
    <t xml:space="preserve">AMSAM </t>
  </si>
  <si>
    <t>1200-1299</t>
  </si>
  <si>
    <t>Avdeling samlinger</t>
  </si>
  <si>
    <t xml:space="preserve">AMKON </t>
  </si>
  <si>
    <t>1300-1399</t>
  </si>
  <si>
    <t>Avdeling konservering</t>
  </si>
  <si>
    <t>AMFORM</t>
  </si>
  <si>
    <t>1400-1499</t>
  </si>
  <si>
    <t>Avdeling formidling</t>
  </si>
  <si>
    <t>AMFORN</t>
  </si>
  <si>
    <t>1500-1599</t>
  </si>
  <si>
    <t>Avdeling fornminnevern</t>
  </si>
  <si>
    <t>UKADM</t>
  </si>
  <si>
    <t>2000-2099</t>
  </si>
  <si>
    <t>Fakultet for utøvende kunstfag - ledelse og felleskostnader</t>
  </si>
  <si>
    <t>UKSTIP</t>
  </si>
  <si>
    <t>Forskerutdanning ved UK</t>
  </si>
  <si>
    <t>2100-2199</t>
  </si>
  <si>
    <t>Fakultetsadministrasjon UK</t>
  </si>
  <si>
    <t>UKKM</t>
  </si>
  <si>
    <t>2200-2299</t>
  </si>
  <si>
    <t>Avdeling for klassisk musikk</t>
  </si>
  <si>
    <t>UKJDPM</t>
  </si>
  <si>
    <t>2300-2399</t>
  </si>
  <si>
    <t>Avdeling for jazz, dans, PPU og musikkproduksjon</t>
  </si>
  <si>
    <t>ULS</t>
  </si>
  <si>
    <t>Rektors stab</t>
  </si>
  <si>
    <t>ULSDS</t>
  </si>
  <si>
    <t>Dokumentsenteret</t>
  </si>
  <si>
    <t>ULSDIR</t>
  </si>
  <si>
    <t>Rektorat</t>
  </si>
  <si>
    <t>FTNETTOP</t>
  </si>
  <si>
    <t xml:space="preserve">NettOp UiS </t>
  </si>
  <si>
    <t>FTFA</t>
  </si>
  <si>
    <t>Forskningsavdelingen</t>
  </si>
  <si>
    <t>FTFIAEU</t>
  </si>
  <si>
    <t>Forskningsavdelingen - EU fagenhet</t>
  </si>
  <si>
    <t>FTAKS</t>
  </si>
  <si>
    <t>Avdeling for kommunikasjon og samfunnskontakt</t>
  </si>
  <si>
    <t>FTINA</t>
  </si>
  <si>
    <t>Innovasjonsavdelingen</t>
  </si>
  <si>
    <t>FTOA</t>
  </si>
  <si>
    <t>3300-3301</t>
  </si>
  <si>
    <t>Økonomiavdelingen</t>
  </si>
  <si>
    <t>FTAVU</t>
  </si>
  <si>
    <t>Avdeling for virksomhetsstyring og utvikling</t>
  </si>
  <si>
    <t>FTHR</t>
  </si>
  <si>
    <t>3400-3499</t>
  </si>
  <si>
    <t>HR-avdelingen</t>
  </si>
  <si>
    <t xml:space="preserve">FTUA </t>
  </si>
  <si>
    <t>3500-3599</t>
  </si>
  <si>
    <t>Utdanningsavdelingen</t>
  </si>
  <si>
    <t>FTUAESS</t>
  </si>
  <si>
    <t>Utdanningsavdelingen - Enhet for studentservice</t>
  </si>
  <si>
    <t>FTUAIK</t>
  </si>
  <si>
    <t>Utdanningsavdelingen - Internasjonalt kontor</t>
  </si>
  <si>
    <t>FTUP</t>
  </si>
  <si>
    <t>Uniped</t>
  </si>
  <si>
    <t>FTIT</t>
  </si>
  <si>
    <t>3600-3699</t>
  </si>
  <si>
    <t>IT avdelingen</t>
  </si>
  <si>
    <t>FTITKJOP</t>
  </si>
  <si>
    <t>IT kjøp og salg</t>
  </si>
  <si>
    <t>FTITINV</t>
  </si>
  <si>
    <t>IT investeringer</t>
  </si>
  <si>
    <t>FTIKT</t>
  </si>
  <si>
    <t>IKT</t>
  </si>
  <si>
    <t>FTUBIS</t>
  </si>
  <si>
    <t>3700-3799</t>
  </si>
  <si>
    <t>Universitetsbibliotektet - Administrasjon</t>
  </si>
  <si>
    <t>UBISABO</t>
  </si>
  <si>
    <t>Universitetsbibliotektet - Tidsskrifter, databaser</t>
  </si>
  <si>
    <t>UBABO</t>
  </si>
  <si>
    <t xml:space="preserve">UBISARK </t>
  </si>
  <si>
    <t>Universitetsbibliotektet - Arkeologisk Museum</t>
  </si>
  <si>
    <t>UBISBJER</t>
  </si>
  <si>
    <t>Universitetsbibliotektet - Bjergsted</t>
  </si>
  <si>
    <t>UBISR</t>
  </si>
  <si>
    <t>Universitetsbibliotektet - Bøker, avd. for ressurser</t>
  </si>
  <si>
    <t>UBBOK</t>
  </si>
  <si>
    <t>UBISP</t>
  </si>
  <si>
    <t>Universitetsbibliotektet - Publikum</t>
  </si>
  <si>
    <t>UBISSUS</t>
  </si>
  <si>
    <t>Universitetsbibliotektet - SUS</t>
  </si>
  <si>
    <t>FTUISEVU</t>
  </si>
  <si>
    <t>3800-3899</t>
  </si>
  <si>
    <t>UiS etter og videreutdanning</t>
  </si>
  <si>
    <t>ABA</t>
  </si>
  <si>
    <t>4000-4999</t>
  </si>
  <si>
    <t>Avdeling for bygg- og arealforvaltning</t>
  </si>
  <si>
    <t>HVADM</t>
  </si>
  <si>
    <t>5000-5099</t>
  </si>
  <si>
    <t>Det helsevitenskapelige fakultet -  ledelse og felleskostnader</t>
  </si>
  <si>
    <t>HVSTIP</t>
  </si>
  <si>
    <t>Forskerutdanning ved HV</t>
  </si>
  <si>
    <t>HVSHARE</t>
  </si>
  <si>
    <t>SHARE - Centre for Resilience in Healthcare</t>
  </si>
  <si>
    <t>HVNHTI</t>
  </si>
  <si>
    <t>Nettverk for helse, teknologi og innovasjon</t>
  </si>
  <si>
    <t>5100-5199</t>
  </si>
  <si>
    <t>Fakultetsadministrasjon HV</t>
  </si>
  <si>
    <t>HVOE</t>
  </si>
  <si>
    <t>5200-5299</t>
  </si>
  <si>
    <t>Avdeling for omsorg og etikk</t>
  </si>
  <si>
    <t>HVF</t>
  </si>
  <si>
    <t>5300-5399</t>
  </si>
  <si>
    <t>Avdeling for folkehelse</t>
  </si>
  <si>
    <t>HVKH</t>
  </si>
  <si>
    <t>5400-5499</t>
  </si>
  <si>
    <t>Avdeling for kvalitet og helseteknologi</t>
  </si>
  <si>
    <t>FUHADM</t>
  </si>
  <si>
    <t>6000-6099</t>
  </si>
  <si>
    <t>Fakultet for utdanningsvitenskap og humaniora - ledelse og felleskostnader</t>
  </si>
  <si>
    <t>FUHSTIP</t>
  </si>
  <si>
    <t>Forskerutdanning ved UH</t>
  </si>
  <si>
    <t>6100-6199</t>
  </si>
  <si>
    <t>Fakultetsadministrasjon UH</t>
  </si>
  <si>
    <t>FUHIKS</t>
  </si>
  <si>
    <t>6200-6299</t>
  </si>
  <si>
    <t>Institutt for kultur- og språkvitenskap</t>
  </si>
  <si>
    <t>FUHIGIS</t>
  </si>
  <si>
    <t>6300-6399</t>
  </si>
  <si>
    <t>Institutt for grunnskolelærerutdanning, idrett og spesialpedagogikk</t>
  </si>
  <si>
    <t>FUHIBU</t>
  </si>
  <si>
    <t>6400-6499</t>
  </si>
  <si>
    <t>Institutt for barnehagelærerutdanning</t>
  </si>
  <si>
    <t>FUHNSLA</t>
  </si>
  <si>
    <t>6500-6599</t>
  </si>
  <si>
    <t>Nasjonalt senter for læringsmiljø og adferdsforskning</t>
  </si>
  <si>
    <t>FUHSLF</t>
  </si>
  <si>
    <t>6600-6699</t>
  </si>
  <si>
    <t>Nasjonalt senter for lesevitenskap og leseforsking</t>
  </si>
  <si>
    <t>FUHK</t>
  </si>
  <si>
    <t>6700-6799</t>
  </si>
  <si>
    <t>Kunnskapssenter for utdanning</t>
  </si>
  <si>
    <t>SVFADM</t>
  </si>
  <si>
    <t>7000-7099</t>
  </si>
  <si>
    <t>Det samfunnsvitenskapelige fakultet - ledelse og felleskostnader</t>
  </si>
  <si>
    <t>SVSK</t>
  </si>
  <si>
    <t>Senter for kjønnsstudier</t>
  </si>
  <si>
    <t>SVSTIP</t>
  </si>
  <si>
    <t>Forskerutdanning ved SV</t>
  </si>
  <si>
    <t xml:space="preserve">SVADM </t>
  </si>
  <si>
    <t>7100-7199</t>
  </si>
  <si>
    <t>Fakultetsadministrasjon SV</t>
  </si>
  <si>
    <t>SVIS</t>
  </si>
  <si>
    <t>7300-7399</t>
  </si>
  <si>
    <t>Institutt for sosialfag</t>
  </si>
  <si>
    <t>SVIMS</t>
  </si>
  <si>
    <t>7500-7599</t>
  </si>
  <si>
    <t>Institutt for medie- og samfunnsfag</t>
  </si>
  <si>
    <t>SVNHS</t>
  </si>
  <si>
    <t>7600-7699</t>
  </si>
  <si>
    <t>Norsk Hotellhøgskole</t>
  </si>
  <si>
    <t xml:space="preserve">TNADM </t>
  </si>
  <si>
    <t>8000-8099</t>
  </si>
  <si>
    <t>Det teknisk- naturvitenskapelige fakultet  - ledelse og felleskostnader</t>
  </si>
  <si>
    <t>TNSTIP</t>
  </si>
  <si>
    <t>Forskerutdanning ved TN</t>
  </si>
  <si>
    <t>TNIOR</t>
  </si>
  <si>
    <t xml:space="preserve">IOR-senteret </t>
  </si>
  <si>
    <t>8100-8199</t>
  </si>
  <si>
    <t>Fakultetsadministrasjon TN</t>
  </si>
  <si>
    <t>TNIMF</t>
  </si>
  <si>
    <t>8200-8299</t>
  </si>
  <si>
    <t>Institutt for matematikk og fysikk</t>
  </si>
  <si>
    <t>TNISØP</t>
  </si>
  <si>
    <t>8300-8399</t>
  </si>
  <si>
    <t>Institutt for sikkerhet, økonomi og planlegging</t>
  </si>
  <si>
    <t xml:space="preserve">TNIDE </t>
  </si>
  <si>
    <t>8400-8499</t>
  </si>
  <si>
    <t>Institutt for data- og elektroteknologi</t>
  </si>
  <si>
    <t>TNIDEL</t>
  </si>
  <si>
    <t>IDE lab</t>
  </si>
  <si>
    <t>TNUNIX</t>
  </si>
  <si>
    <t>UNIX-Drift</t>
  </si>
  <si>
    <t>TNCIPSI</t>
  </si>
  <si>
    <t>CIPSI</t>
  </si>
  <si>
    <t>TNIMBM</t>
  </si>
  <si>
    <t>8500-8599</t>
  </si>
  <si>
    <t xml:space="preserve">Institutt for maskin, bygg og materialteknologi </t>
  </si>
  <si>
    <t>TNCIAM</t>
  </si>
  <si>
    <t>Cluster on Industrial Asset Management (CIAM)</t>
  </si>
  <si>
    <t>TNIMBML</t>
  </si>
  <si>
    <t>Laboratorium IMBM</t>
  </si>
  <si>
    <t>TNIEP</t>
  </si>
  <si>
    <t>8600-8699</t>
  </si>
  <si>
    <t>Institutt for energi- og petroleumsteknologi</t>
  </si>
  <si>
    <t>TNIEPL</t>
  </si>
  <si>
    <t>Laboratorium IEP</t>
  </si>
  <si>
    <t>TNIKBM</t>
  </si>
  <si>
    <t>8700-8799</t>
  </si>
  <si>
    <t>Institutt for kjemi og biovitenskap</t>
  </si>
  <si>
    <t>TNIKBML</t>
  </si>
  <si>
    <t>Laboratorium IKBM</t>
  </si>
  <si>
    <t>TNIER</t>
  </si>
  <si>
    <t>8800-8899</t>
  </si>
  <si>
    <t>Institutt for energiressurser</t>
  </si>
  <si>
    <t>HHUIS</t>
  </si>
  <si>
    <t>9000-9099</t>
  </si>
  <si>
    <t>Handelshøgskolen ved UiS - ledelse og felleskostnader</t>
  </si>
  <si>
    <t>HHSTIP</t>
  </si>
  <si>
    <t>Forskerutdanning ved HH</t>
  </si>
  <si>
    <t>HHEP</t>
  </si>
  <si>
    <t>Eksterne prosjekter HH-UiS fakultetsnivå</t>
  </si>
  <si>
    <t>HHSFE</t>
  </si>
  <si>
    <t>Senter for Entreprenørskap</t>
  </si>
  <si>
    <t>HHUISADM</t>
  </si>
  <si>
    <t>Fakultetsadministrasjon HH</t>
  </si>
  <si>
    <t>HHUISASF</t>
  </si>
  <si>
    <t>Avdeling for samfunnsøkonomi og finans</t>
  </si>
  <si>
    <t>HHEPASF</t>
  </si>
  <si>
    <t>Eksterne prosjekter Avdeling for samfunnsøkonomi og finans</t>
  </si>
  <si>
    <t>HHUISAILM</t>
  </si>
  <si>
    <t>Avdeling for innovasjon, ledelse og markedsføring</t>
  </si>
  <si>
    <t>HHSFI</t>
  </si>
  <si>
    <t>Senter for Innovasjonsforskning</t>
  </si>
  <si>
    <t>HHEPAILM</t>
  </si>
  <si>
    <t>Eksterne prosjekter Avdeling for innovasjon, ledelse og markedsføring</t>
  </si>
  <si>
    <t>HHUISARR</t>
  </si>
  <si>
    <t>Avdeling for regnskap og rettsvitenskap</t>
  </si>
  <si>
    <t>UISPG</t>
  </si>
  <si>
    <t>??9?</t>
  </si>
  <si>
    <t>UiS Prosjektgruppe</t>
  </si>
  <si>
    <t>Diverse valutakoder</t>
  </si>
  <si>
    <t>AUD</t>
  </si>
  <si>
    <t>CAD</t>
  </si>
  <si>
    <t>CHF</t>
  </si>
  <si>
    <t>CNY</t>
  </si>
  <si>
    <t>CZK</t>
  </si>
  <si>
    <t>DKK</t>
  </si>
  <si>
    <t>EUR</t>
  </si>
  <si>
    <t>GBP</t>
  </si>
  <si>
    <t>HKD</t>
  </si>
  <si>
    <t>HRK</t>
  </si>
  <si>
    <t>INR</t>
  </si>
  <si>
    <t>ISK</t>
  </si>
  <si>
    <t>JPY</t>
  </si>
  <si>
    <t>LVL</t>
  </si>
  <si>
    <t>NZD</t>
  </si>
  <si>
    <t>PKR</t>
  </si>
  <si>
    <t>PLN</t>
  </si>
  <si>
    <t>RUB</t>
  </si>
  <si>
    <t>SEK</t>
  </si>
  <si>
    <t>SGD</t>
  </si>
  <si>
    <t>THB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</si>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</sst>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000\ 00\ 00000"/>
  </numFmts>
  <fonts count="5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1"/>
      <name val="Lucida Console"/>
      <family val="3"/>
    </font>
    <font>
      <i/>
      <sz val="7"/>
      <color theme="1"/>
      <name val="Franklin Gothic Book"/>
      <family val="2"/>
    </font>
    <font>
      <i/>
      <sz val="7"/>
      <color theme="1"/>
      <name val="Lucida Console"/>
      <family val="3"/>
    </font>
    <font>
      <vertAlign val="superscript"/>
      <sz val="7"/>
      <color theme="1"/>
      <name val="Lucida Console"/>
      <family val="3"/>
    </font>
    <font>
      <sz val="7"/>
      <color rgb="FFA6A6A6"/>
      <name val="Franklin Gothic Book"/>
      <family val="2"/>
    </font>
    <font>
      <i/>
      <vertAlign val="superscript"/>
      <sz val="7"/>
      <color rgb="FFA6A6A6"/>
      <name val="Franklin Gothic Book"/>
      <family val="2"/>
    </font>
    <font>
      <i/>
      <sz val="7"/>
      <color rgb="FFA6A6A6"/>
      <name val="Franklin Gothic Book"/>
      <family val="2"/>
    </font>
    <font>
      <b/>
      <sz val="14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rgb="FFFF0000"/>
      <name val="Lucida Console"/>
      <family val="3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name val="Franklin Gothic Book"/>
      <family val="2"/>
    </font>
    <font>
      <sz val="8"/>
      <color rgb="FF0070C0"/>
      <name val="Calibri"/>
      <family val="2"/>
      <scheme val="minor"/>
    </font>
    <font>
      <vertAlign val="superscript"/>
      <sz val="8"/>
      <color rgb="FF0070C0"/>
      <name val="Calibri"/>
      <family val="2"/>
      <scheme val="minor"/>
    </font>
    <font>
      <vertAlign val="superscript"/>
      <sz val="8"/>
      <color rgb="FF0070C0"/>
      <name val="Lucida Console"/>
      <family val="3"/>
    </font>
    <font>
      <vertAlign val="superscript"/>
      <sz val="8"/>
      <color theme="1"/>
      <name val="Lucida Console"/>
      <family val="3"/>
    </font>
    <font>
      <sz val="8"/>
      <color theme="1"/>
      <name val="Lucida Console"/>
      <family val="3"/>
    </font>
    <font>
      <i/>
      <sz val="8"/>
      <color theme="1"/>
      <name val="Lucida Console"/>
      <family val="3"/>
    </font>
    <font>
      <sz val="8"/>
      <color rgb="FF0070C0"/>
      <name val="Lucida Console"/>
      <family val="3"/>
    </font>
    <font>
      <b/>
      <u/>
      <sz val="1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rgb="FF777777"/>
      <name val="Arial"/>
      <family val="2"/>
    </font>
    <font>
      <i/>
      <u/>
      <sz val="1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22" fillId="0" borderId="0"/>
    <xf numFmtId="0" fontId="41" fillId="0" borderId="0" applyNumberFormat="0" applyFill="0" applyBorder="0" applyAlignment="0" applyProtection="0"/>
    <xf numFmtId="0" fontId="22" fillId="0" borderId="0"/>
  </cellStyleXfs>
  <cellXfs count="179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1" fontId="0" fillId="0" borderId="0" xfId="0" applyNumberFormat="1"/>
    <xf numFmtId="14" fontId="0" fillId="0" borderId="0" xfId="0" applyNumberFormat="1"/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Fill="1" applyBorder="1"/>
    <xf numFmtId="0" fontId="20" fillId="0" borderId="0" xfId="0" applyFont="1"/>
    <xf numFmtId="0" fontId="1" fillId="0" borderId="0" xfId="0" applyFont="1" applyBorder="1"/>
    <xf numFmtId="0" fontId="23" fillId="0" borderId="0" xfId="0" applyFont="1"/>
    <xf numFmtId="0" fontId="10" fillId="0" borderId="0" xfId="0" applyFont="1" applyBorder="1" applyAlignment="1">
      <alignment vertical="center"/>
    </xf>
    <xf numFmtId="0" fontId="1" fillId="0" borderId="0" xfId="0" applyFont="1" applyFill="1" applyBorder="1"/>
    <xf numFmtId="0" fontId="6" fillId="0" borderId="0" xfId="0" applyFont="1" applyAlignment="1">
      <alignment vertical="center" wrapText="1"/>
    </xf>
    <xf numFmtId="0" fontId="0" fillId="0" borderId="0" xfId="0" applyFont="1"/>
    <xf numFmtId="0" fontId="30" fillId="0" borderId="0" xfId="0" applyFont="1"/>
    <xf numFmtId="0" fontId="36" fillId="0" borderId="0" xfId="0" applyFont="1"/>
    <xf numFmtId="0" fontId="39" fillId="0" borderId="0" xfId="0" applyFont="1"/>
    <xf numFmtId="0" fontId="40" fillId="0" borderId="0" xfId="0" applyFont="1"/>
    <xf numFmtId="0" fontId="1" fillId="0" borderId="6" xfId="0" applyFont="1" applyBorder="1" applyAlignment="1" applyProtection="1">
      <alignment vertical="top"/>
      <protection locked="0"/>
    </xf>
    <xf numFmtId="0" fontId="7" fillId="3" borderId="0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0" fillId="3" borderId="5" xfId="0" applyFill="1" applyBorder="1"/>
    <xf numFmtId="0" fontId="0" fillId="3" borderId="9" xfId="0" applyFill="1" applyBorder="1" applyAlignment="1">
      <alignment vertical="top" wrapText="1"/>
    </xf>
    <xf numFmtId="0" fontId="8" fillId="3" borderId="8" xfId="0" applyFont="1" applyFill="1" applyBorder="1" applyAlignment="1">
      <alignment vertical="center"/>
    </xf>
    <xf numFmtId="0" fontId="0" fillId="3" borderId="9" xfId="0" applyFill="1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26" fillId="0" borderId="0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18" fillId="0" borderId="0" xfId="0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41" fillId="0" borderId="0" xfId="3" applyAlignment="1">
      <alignment vertical="center"/>
    </xf>
    <xf numFmtId="0" fontId="34" fillId="0" borderId="0" xfId="0" applyFont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0" fillId="0" borderId="0" xfId="0" quotePrefix="1"/>
    <xf numFmtId="0" fontId="43" fillId="0" borderId="0" xfId="0" applyFont="1"/>
    <xf numFmtId="0" fontId="44" fillId="0" borderId="0" xfId="0" applyFont="1" applyAlignment="1">
      <alignment vertical="center"/>
    </xf>
    <xf numFmtId="0" fontId="20" fillId="0" borderId="0" xfId="0" quotePrefix="1" applyFont="1"/>
    <xf numFmtId="0" fontId="0" fillId="0" borderId="0" xfId="0" quotePrefix="1" applyAlignment="1">
      <alignment horizontal="left" indent="2"/>
    </xf>
    <xf numFmtId="0" fontId="34" fillId="0" borderId="0" xfId="0" applyFont="1" applyBorder="1" applyAlignment="1">
      <alignment horizontal="left" vertical="center" wrapText="1"/>
    </xf>
    <xf numFmtId="0" fontId="25" fillId="0" borderId="0" xfId="0" quotePrefix="1" applyFont="1"/>
    <xf numFmtId="0" fontId="0" fillId="0" borderId="0" xfId="0" applyAlignment="1">
      <alignment horizontal="right"/>
    </xf>
    <xf numFmtId="0" fontId="0" fillId="5" borderId="0" xfId="0" applyFill="1" applyBorder="1"/>
    <xf numFmtId="0" fontId="0" fillId="5" borderId="0" xfId="0" applyFont="1" applyFill="1" applyBorder="1"/>
    <xf numFmtId="0" fontId="0" fillId="0" borderId="13" xfId="0" applyBorder="1" applyAlignment="1">
      <alignment horizontal="center"/>
    </xf>
    <xf numFmtId="0" fontId="24" fillId="3" borderId="1" xfId="0" applyFont="1" applyFill="1" applyBorder="1" applyAlignment="1">
      <alignment vertical="top" wrapText="1"/>
    </xf>
    <xf numFmtId="0" fontId="1" fillId="0" borderId="3" xfId="0" applyFont="1" applyBorder="1" applyAlignment="1" applyProtection="1">
      <alignment vertical="top" wrapText="1"/>
      <protection locked="0"/>
    </xf>
    <xf numFmtId="1" fontId="1" fillId="0" borderId="3" xfId="0" applyNumberFormat="1" applyFont="1" applyFill="1" applyBorder="1" applyAlignment="1" applyProtection="1">
      <alignment horizontal="left" wrapText="1"/>
    </xf>
    <xf numFmtId="14" fontId="1" fillId="0" borderId="14" xfId="0" applyNumberFormat="1" applyFont="1" applyFill="1" applyBorder="1" applyAlignment="1" applyProtection="1">
      <alignment horizontal="center"/>
    </xf>
    <xf numFmtId="14" fontId="1" fillId="0" borderId="6" xfId="0" applyNumberFormat="1" applyFont="1" applyFill="1" applyBorder="1" applyAlignment="1" applyProtection="1">
      <alignment horizontal="center"/>
    </xf>
    <xf numFmtId="0" fontId="37" fillId="4" borderId="1" xfId="0" applyFont="1" applyFill="1" applyBorder="1"/>
    <xf numFmtId="0" fontId="0" fillId="4" borderId="2" xfId="0" applyFill="1" applyBorder="1"/>
    <xf numFmtId="0" fontId="13" fillId="0" borderId="8" xfId="0" applyFont="1" applyBorder="1"/>
    <xf numFmtId="0" fontId="0" fillId="0" borderId="9" xfId="0" applyBorder="1"/>
    <xf numFmtId="0" fontId="21" fillId="5" borderId="8" xfId="0" applyFont="1" applyFill="1" applyBorder="1"/>
    <xf numFmtId="0" fontId="0" fillId="5" borderId="9" xfId="0" applyFill="1" applyBorder="1"/>
    <xf numFmtId="0" fontId="39" fillId="5" borderId="8" xfId="0" applyFont="1" applyFill="1" applyBorder="1"/>
    <xf numFmtId="0" fontId="0" fillId="5" borderId="9" xfId="0" applyFont="1" applyFill="1" applyBorder="1"/>
    <xf numFmtId="0" fontId="25" fillId="0" borderId="3" xfId="0" applyFont="1" applyBorder="1"/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1" fillId="0" borderId="0" xfId="3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0" fillId="4" borderId="5" xfId="0" applyFill="1" applyBorder="1"/>
    <xf numFmtId="0" fontId="7" fillId="3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1" fontId="12" fillId="0" borderId="4" xfId="0" applyNumberFormat="1" applyFont="1" applyFill="1" applyBorder="1" applyAlignment="1" applyProtection="1">
      <alignment horizontal="left" wrapText="1"/>
    </xf>
    <xf numFmtId="1" fontId="12" fillId="2" borderId="4" xfId="0" applyNumberFormat="1" applyFont="1" applyFill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33" fillId="0" borderId="0" xfId="0" applyFont="1" applyAlignment="1">
      <alignment vertical="top" wrapText="1"/>
    </xf>
    <xf numFmtId="0" fontId="34" fillId="0" borderId="0" xfId="0" applyFont="1" applyBorder="1" applyAlignment="1">
      <alignment horizontal="left" vertical="top" wrapText="1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7" fillId="3" borderId="3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3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5" xfId="0" applyFont="1" applyFill="1" applyBorder="1" applyAlignment="1">
      <alignment horizontal="left" vertical="top" wrapText="1"/>
    </xf>
    <xf numFmtId="0" fontId="19" fillId="3" borderId="8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vertical="top" wrapText="1"/>
    </xf>
    <xf numFmtId="0" fontId="19" fillId="3" borderId="9" xfId="0" applyFont="1" applyFill="1" applyBorder="1" applyAlignment="1">
      <alignment horizontal="left" vertical="top" wrapText="1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>
      <alignment horizontal="left" vertical="top" wrapText="1"/>
    </xf>
    <xf numFmtId="0" fontId="19" fillId="3" borderId="10" xfId="0" applyFont="1" applyFill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4" fillId="3" borderId="1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41" fillId="4" borderId="3" xfId="3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165" fontId="1" fillId="0" borderId="3" xfId="0" applyNumberFormat="1" applyFont="1" applyBorder="1" applyAlignment="1" applyProtection="1">
      <alignment horizontal="center" vertical="top" wrapText="1"/>
      <protection locked="0"/>
    </xf>
    <xf numFmtId="165" fontId="1" fillId="0" borderId="6" xfId="0" applyNumberFormat="1" applyFont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1" fontId="24" fillId="3" borderId="1" xfId="0" applyNumberFormat="1" applyFont="1" applyFill="1" applyBorder="1" applyAlignment="1" applyProtection="1">
      <alignment horizontal="left" wrapText="1"/>
    </xf>
    <xf numFmtId="1" fontId="24" fillId="3" borderId="2" xfId="0" applyNumberFormat="1" applyFont="1" applyFill="1" applyBorder="1" applyAlignment="1" applyProtection="1">
      <alignment horizontal="left" wrapText="1"/>
    </xf>
    <xf numFmtId="1" fontId="12" fillId="0" borderId="4" xfId="0" applyNumberFormat="1" applyFont="1" applyFill="1" applyBorder="1" applyAlignment="1" applyProtection="1">
      <alignment horizontal="left" wrapText="1"/>
    </xf>
    <xf numFmtId="0" fontId="24" fillId="2" borderId="8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" fontId="12" fillId="2" borderId="3" xfId="0" applyNumberFormat="1" applyFont="1" applyFill="1" applyBorder="1" applyAlignment="1" applyProtection="1">
      <alignment horizontal="left" wrapText="1"/>
    </xf>
    <xf numFmtId="1" fontId="12" fillId="2" borderId="4" xfId="0" applyNumberFormat="1" applyFont="1" applyFill="1" applyBorder="1" applyAlignment="1" applyProtection="1">
      <alignment horizontal="left" wrapText="1"/>
    </xf>
    <xf numFmtId="1" fontId="24" fillId="2" borderId="1" xfId="0" applyNumberFormat="1" applyFont="1" applyFill="1" applyBorder="1" applyAlignment="1" applyProtection="1">
      <alignment horizontal="left" vertical="top" wrapText="1"/>
    </xf>
    <xf numFmtId="1" fontId="24" fillId="2" borderId="2" xfId="0" applyNumberFormat="1" applyFont="1" applyFill="1" applyBorder="1" applyAlignment="1" applyProtection="1">
      <alignment horizontal="left" vertical="top" wrapText="1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19" fillId="3" borderId="1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left" wrapText="1"/>
    </xf>
    <xf numFmtId="0" fontId="19" fillId="3" borderId="5" xfId="0" applyFont="1" applyFill="1" applyBorder="1" applyAlignment="1">
      <alignment horizontal="left" wrapText="1"/>
    </xf>
    <xf numFmtId="0" fontId="19" fillId="3" borderId="8" xfId="0" applyFont="1" applyFill="1" applyBorder="1" applyAlignment="1">
      <alignment horizontal="left" wrapText="1"/>
    </xf>
    <xf numFmtId="0" fontId="19" fillId="3" borderId="0" xfId="0" applyFont="1" applyFill="1" applyBorder="1" applyAlignment="1">
      <alignment horizontal="left" wrapText="1"/>
    </xf>
    <xf numFmtId="0" fontId="19" fillId="3" borderId="9" xfId="0" applyFont="1" applyFill="1" applyBorder="1" applyAlignment="1">
      <alignment horizontal="left" wrapText="1"/>
    </xf>
    <xf numFmtId="0" fontId="41" fillId="0" borderId="3" xfId="3" applyBorder="1" applyAlignment="1" applyProtection="1">
      <alignment horizontal="left" vertical="top" wrapText="1"/>
      <protection locked="0"/>
    </xf>
    <xf numFmtId="0" fontId="41" fillId="0" borderId="6" xfId="3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12" fillId="3" borderId="5" xfId="0" applyFont="1" applyFill="1" applyBorder="1" applyAlignment="1">
      <alignment vertical="top" wrapText="1"/>
    </xf>
    <xf numFmtId="0" fontId="24" fillId="3" borderId="1" xfId="0" applyFont="1" applyFill="1" applyBorder="1" applyAlignment="1">
      <alignment horizontal="left" vertical="top"/>
    </xf>
    <xf numFmtId="0" fontId="24" fillId="3" borderId="2" xfId="0" applyFont="1" applyFill="1" applyBorder="1" applyAlignment="1">
      <alignment horizontal="left" vertical="top"/>
    </xf>
    <xf numFmtId="0" fontId="24" fillId="3" borderId="5" xfId="0" applyFont="1" applyFill="1" applyBorder="1" applyAlignment="1">
      <alignment horizontal="left" vertical="top"/>
    </xf>
    <xf numFmtId="0" fontId="29" fillId="0" borderId="0" xfId="0" applyFont="1" applyBorder="1" applyAlignment="1">
      <alignment horizontal="left" wrapText="1"/>
    </xf>
    <xf numFmtId="0" fontId="29" fillId="0" borderId="9" xfId="0" applyFont="1" applyBorder="1" applyAlignment="1">
      <alignment horizontal="left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vertical="center" wrapText="1"/>
    </xf>
    <xf numFmtId="0" fontId="24" fillId="3" borderId="0" xfId="0" applyFont="1" applyFill="1" applyBorder="1" applyAlignment="1">
      <alignment vertical="center" wrapText="1"/>
    </xf>
    <xf numFmtId="0" fontId="24" fillId="3" borderId="9" xfId="0" applyFont="1" applyFill="1" applyBorder="1" applyAlignment="1">
      <alignment vertical="center" wrapText="1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24" fillId="3" borderId="1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5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left" vertical="center" wrapText="1"/>
    </xf>
    <xf numFmtId="2" fontId="1" fillId="0" borderId="3" xfId="1" applyNumberFormat="1" applyFont="1" applyBorder="1" applyAlignment="1" applyProtection="1">
      <alignment horizontal="right" vertical="top" wrapText="1"/>
      <protection locked="0"/>
    </xf>
    <xf numFmtId="2" fontId="1" fillId="0" borderId="4" xfId="1" applyNumberFormat="1" applyFont="1" applyBorder="1" applyAlignment="1" applyProtection="1">
      <alignment horizontal="right" vertical="top" wrapText="1"/>
      <protection locked="0"/>
    </xf>
  </cellXfs>
  <cellStyles count="5">
    <cellStyle name="Hyperkobling" xfId="3" builtinId="8"/>
    <cellStyle name="Komma" xfId="1" builtinId="3"/>
    <cellStyle name="Normal" xfId="0" builtinId="0"/>
    <cellStyle name="Normal 2" xfId="2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</xdr:colOff>
      <xdr:row>12</xdr:row>
      <xdr:rowOff>45720</xdr:rowOff>
    </xdr:from>
    <xdr:to>
      <xdr:col>8</xdr:col>
      <xdr:colOff>47625</xdr:colOff>
      <xdr:row>12</xdr:row>
      <xdr:rowOff>266700</xdr:rowOff>
    </xdr:to>
    <xdr:sp macro="" textlink="">
      <xdr:nvSpPr>
        <xdr:cNvPr id="1045" name="Option Button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nb-NO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   Refusjon av utlegg / Reimbursemnet of Expenses</a:t>
          </a:r>
        </a:p>
      </xdr:txBody>
    </xdr:sp>
    <xdr:clientData/>
  </xdr:twoCellAnchor>
  <xdr:twoCellAnchor editAs="oneCell">
    <xdr:from>
      <xdr:col>3</xdr:col>
      <xdr:colOff>68580</xdr:colOff>
      <xdr:row>13</xdr:row>
      <xdr:rowOff>30480</xdr:rowOff>
    </xdr:from>
    <xdr:to>
      <xdr:col>8</xdr:col>
      <xdr:colOff>32385</xdr:colOff>
      <xdr:row>13</xdr:row>
      <xdr:rowOff>251460</xdr:rowOff>
    </xdr:to>
    <xdr:sp macro="" textlink="">
      <xdr:nvSpPr>
        <xdr:cNvPr id="1046" name="Option Button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nb-NO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   Utbetalingsanvisning / Payment order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C:\Users\2905431\SitePages\Refusjon-av-utgift.aspx" TargetMode="External"/><Relationship Id="rId1" Type="http://schemas.openxmlformats.org/officeDocument/2006/relationships/hyperlink" Target="file:///C:\Users\2905431\SitePages\Refusjon-av-utgift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file:///C:\SitePages\Ny-rutine-for-refusjoner-av-utgifter-til-ansatte-ved-UiS.aspx" TargetMode="External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5">
    <pageSetUpPr fitToPage="1"/>
  </sheetPr>
  <dimension ref="A1:G63"/>
  <sheetViews>
    <sheetView showGridLines="0" zoomScale="115" zoomScaleNormal="115" zoomScaleSheetLayoutView="100" zoomScalePageLayoutView="118" workbookViewId="0">
      <selection activeCell="A4" sqref="A4"/>
    </sheetView>
  </sheetViews>
  <sheetFormatPr baseColWidth="10" defaultColWidth="11.453125" defaultRowHeight="14.5" x14ac:dyDescent="0.35"/>
  <cols>
    <col min="2" max="3" width="12.54296875" customWidth="1"/>
    <col min="4" max="4" width="11.54296875" customWidth="1"/>
    <col min="5" max="5" width="15.1796875" customWidth="1"/>
    <col min="6" max="6" width="16" customWidth="1"/>
    <col min="7" max="7" width="17.1796875" customWidth="1"/>
  </cols>
  <sheetData>
    <row r="1" spans="1:1" ht="21" x14ac:dyDescent="0.5">
      <c r="A1" s="12" t="s">
        <v>0</v>
      </c>
    </row>
    <row r="2" spans="1:1" x14ac:dyDescent="0.35">
      <c r="A2" s="10" t="s">
        <v>1</v>
      </c>
    </row>
    <row r="4" spans="1:1" ht="18.75" customHeight="1" x14ac:dyDescent="0.35">
      <c r="A4" t="s">
        <v>2</v>
      </c>
    </row>
    <row r="5" spans="1:1" x14ac:dyDescent="0.35">
      <c r="A5" t="s">
        <v>3</v>
      </c>
    </row>
    <row r="6" spans="1:1" x14ac:dyDescent="0.35">
      <c r="A6" s="38" t="s">
        <v>4</v>
      </c>
    </row>
    <row r="7" spans="1:1" x14ac:dyDescent="0.35">
      <c r="A7" s="38"/>
    </row>
    <row r="8" spans="1:1" x14ac:dyDescent="0.35">
      <c r="A8" t="s">
        <v>5</v>
      </c>
    </row>
    <row r="9" spans="1:1" x14ac:dyDescent="0.35">
      <c r="A9" s="44" t="s">
        <v>6</v>
      </c>
    </row>
    <row r="10" spans="1:1" x14ac:dyDescent="0.35">
      <c r="A10" s="44" t="s">
        <v>7</v>
      </c>
    </row>
    <row r="11" spans="1:1" x14ac:dyDescent="0.35">
      <c r="A11" s="44" t="s">
        <v>8</v>
      </c>
    </row>
    <row r="12" spans="1:1" x14ac:dyDescent="0.35">
      <c r="A12" s="44" t="s">
        <v>9</v>
      </c>
    </row>
    <row r="13" spans="1:1" x14ac:dyDescent="0.35">
      <c r="A13" s="44" t="s">
        <v>10</v>
      </c>
    </row>
    <row r="14" spans="1:1" x14ac:dyDescent="0.35">
      <c r="A14" t="s">
        <v>11</v>
      </c>
    </row>
    <row r="16" spans="1:1" x14ac:dyDescent="0.35">
      <c r="A16" s="39" t="s">
        <v>12</v>
      </c>
    </row>
    <row r="17" spans="1:7" x14ac:dyDescent="0.35">
      <c r="A17" s="38" t="s">
        <v>13</v>
      </c>
    </row>
    <row r="18" spans="1:7" x14ac:dyDescent="0.35">
      <c r="A18" t="s">
        <v>14</v>
      </c>
    </row>
    <row r="19" spans="1:7" x14ac:dyDescent="0.35">
      <c r="A19" s="46" t="s">
        <v>15</v>
      </c>
    </row>
    <row r="20" spans="1:7" x14ac:dyDescent="0.35">
      <c r="A20" s="40" t="s">
        <v>16</v>
      </c>
    </row>
    <row r="21" spans="1:7" x14ac:dyDescent="0.35">
      <c r="A21" s="38" t="s">
        <v>17</v>
      </c>
    </row>
    <row r="22" spans="1:7" x14ac:dyDescent="0.35">
      <c r="A22" s="38" t="s">
        <v>18</v>
      </c>
    </row>
    <row r="24" spans="1:7" x14ac:dyDescent="0.35">
      <c r="A24" s="19" t="s">
        <v>19</v>
      </c>
    </row>
    <row r="26" spans="1:7" x14ac:dyDescent="0.35">
      <c r="A26" s="16" t="s">
        <v>20</v>
      </c>
    </row>
    <row r="27" spans="1:7" ht="11.25" customHeight="1" x14ac:dyDescent="0.35">
      <c r="A27" s="76" t="s">
        <v>21</v>
      </c>
      <c r="B27" s="76"/>
      <c r="C27" s="76"/>
      <c r="D27" s="76"/>
      <c r="E27" s="76"/>
      <c r="F27" s="76"/>
      <c r="G27" s="76"/>
    </row>
    <row r="28" spans="1:7" ht="11.25" customHeight="1" x14ac:dyDescent="0.35">
      <c r="A28" s="77" t="s">
        <v>22</v>
      </c>
      <c r="B28" s="77"/>
      <c r="C28" s="77"/>
      <c r="D28" s="77"/>
      <c r="E28" s="77"/>
      <c r="F28" s="77"/>
      <c r="G28" s="77"/>
    </row>
    <row r="29" spans="1:7" ht="11.25" customHeight="1" x14ac:dyDescent="0.35">
      <c r="A29" s="45"/>
      <c r="B29" s="45"/>
      <c r="C29" s="45"/>
      <c r="D29" s="45"/>
      <c r="E29" s="45"/>
      <c r="F29" s="45"/>
      <c r="G29" s="45"/>
    </row>
    <row r="30" spans="1:7" ht="11.25" customHeight="1" x14ac:dyDescent="0.35">
      <c r="A30" s="37" t="s">
        <v>23</v>
      </c>
      <c r="B30" s="45"/>
      <c r="C30" s="45"/>
      <c r="D30" s="45"/>
      <c r="E30" s="45"/>
      <c r="F30" s="45"/>
      <c r="G30" s="45"/>
    </row>
    <row r="31" spans="1:7" ht="11.25" customHeight="1" x14ac:dyDescent="0.35">
      <c r="A31" s="36" t="s">
        <v>24</v>
      </c>
      <c r="B31" s="35"/>
      <c r="C31" s="35"/>
      <c r="D31" s="35"/>
      <c r="E31" s="35"/>
      <c r="F31" s="35"/>
      <c r="G31" s="35"/>
    </row>
    <row r="32" spans="1:7" ht="11.25" customHeight="1" x14ac:dyDescent="0.35">
      <c r="A32" s="15"/>
      <c r="B32" s="15"/>
      <c r="C32" s="15"/>
      <c r="D32" s="15"/>
      <c r="E32" s="15"/>
      <c r="F32" s="15"/>
      <c r="G32" s="15"/>
    </row>
    <row r="33" spans="1:7" ht="11.25" customHeight="1" x14ac:dyDescent="0.35">
      <c r="A33" s="15"/>
      <c r="B33" s="15"/>
      <c r="C33" s="15"/>
      <c r="D33" s="15"/>
      <c r="E33" s="15"/>
      <c r="F33" s="15"/>
      <c r="G33" s="15"/>
    </row>
    <row r="34" spans="1:7" ht="11.25" customHeight="1" x14ac:dyDescent="0.35">
      <c r="A34" s="15"/>
      <c r="B34" s="15"/>
      <c r="C34" s="15"/>
      <c r="D34" s="15"/>
      <c r="E34" s="15"/>
      <c r="F34" s="15"/>
      <c r="G34" s="15"/>
    </row>
    <row r="35" spans="1:7" ht="18.5" x14ac:dyDescent="0.45">
      <c r="A35" s="20" t="s">
        <v>25</v>
      </c>
    </row>
    <row r="36" spans="1:7" x14ac:dyDescent="0.35">
      <c r="A36" s="10" t="s">
        <v>26</v>
      </c>
    </row>
    <row r="37" spans="1:7" x14ac:dyDescent="0.35">
      <c r="A37" s="10" t="s">
        <v>27</v>
      </c>
    </row>
    <row r="38" spans="1:7" x14ac:dyDescent="0.35">
      <c r="A38" s="10"/>
    </row>
    <row r="39" spans="1:7" x14ac:dyDescent="0.35">
      <c r="A39" s="10" t="s">
        <v>28</v>
      </c>
    </row>
    <row r="40" spans="1:7" x14ac:dyDescent="0.35">
      <c r="A40" s="10" t="s">
        <v>29</v>
      </c>
    </row>
    <row r="41" spans="1:7" x14ac:dyDescent="0.35">
      <c r="A41" s="10" t="s">
        <v>30</v>
      </c>
    </row>
    <row r="42" spans="1:7" x14ac:dyDescent="0.35">
      <c r="A42" s="10" t="s">
        <v>31</v>
      </c>
    </row>
    <row r="43" spans="1:7" x14ac:dyDescent="0.35">
      <c r="A43" s="10" t="s">
        <v>32</v>
      </c>
    </row>
    <row r="44" spans="1:7" x14ac:dyDescent="0.35">
      <c r="A44" s="10" t="s">
        <v>33</v>
      </c>
    </row>
    <row r="45" spans="1:7" x14ac:dyDescent="0.35">
      <c r="A45" s="10" t="s">
        <v>34</v>
      </c>
    </row>
    <row r="46" spans="1:7" x14ac:dyDescent="0.35">
      <c r="A46" s="10"/>
    </row>
    <row r="47" spans="1:7" x14ac:dyDescent="0.35">
      <c r="A47" s="41" t="s">
        <v>35</v>
      </c>
    </row>
    <row r="48" spans="1:7" x14ac:dyDescent="0.35">
      <c r="A48" s="10" t="s">
        <v>36</v>
      </c>
    </row>
    <row r="49" spans="1:7" x14ac:dyDescent="0.35">
      <c r="A49" s="10" t="s">
        <v>37</v>
      </c>
    </row>
    <row r="50" spans="1:7" x14ac:dyDescent="0.35">
      <c r="A50" s="10" t="s">
        <v>38</v>
      </c>
    </row>
    <row r="51" spans="1:7" x14ac:dyDescent="0.35">
      <c r="A51" s="43" t="s">
        <v>39</v>
      </c>
    </row>
    <row r="52" spans="1:7" x14ac:dyDescent="0.35">
      <c r="A52" s="43" t="s">
        <v>40</v>
      </c>
    </row>
    <row r="53" spans="1:7" x14ac:dyDescent="0.35">
      <c r="A53" s="10" t="s">
        <v>41</v>
      </c>
    </row>
    <row r="54" spans="1:7" x14ac:dyDescent="0.35">
      <c r="A54" s="10" t="s">
        <v>42</v>
      </c>
    </row>
    <row r="55" spans="1:7" ht="15.5" x14ac:dyDescent="0.35">
      <c r="A55" s="42"/>
    </row>
    <row r="56" spans="1:7" x14ac:dyDescent="0.35">
      <c r="A56" s="19" t="s">
        <v>43</v>
      </c>
    </row>
    <row r="58" spans="1:7" x14ac:dyDescent="0.35">
      <c r="A58" s="10" t="s">
        <v>44</v>
      </c>
      <c r="B58" s="10"/>
      <c r="C58" s="10"/>
      <c r="D58" s="10"/>
      <c r="E58" s="10"/>
      <c r="F58" s="10"/>
      <c r="G58" s="10"/>
    </row>
    <row r="59" spans="1:7" ht="15" customHeight="1" x14ac:dyDescent="0.35">
      <c r="A59" s="17" t="s">
        <v>45</v>
      </c>
      <c r="B59" s="10"/>
      <c r="C59" s="10"/>
      <c r="D59" s="10"/>
      <c r="E59" s="10"/>
      <c r="F59" s="10"/>
      <c r="G59" s="10"/>
    </row>
    <row r="60" spans="1:7" ht="15" customHeight="1" x14ac:dyDescent="0.35">
      <c r="A60" s="18" t="s">
        <v>46</v>
      </c>
      <c r="B60" s="10"/>
      <c r="C60" s="10"/>
      <c r="D60" s="10"/>
      <c r="E60" s="10"/>
      <c r="F60" s="10"/>
      <c r="G60" s="10"/>
    </row>
    <row r="62" spans="1:7" x14ac:dyDescent="0.35">
      <c r="A62" s="10" t="s">
        <v>47</v>
      </c>
    </row>
    <row r="63" spans="1:7" x14ac:dyDescent="0.35">
      <c r="A63" s="36" t="s">
        <v>24</v>
      </c>
    </row>
  </sheetData>
  <sheetProtection selectLockedCells="1"/>
  <mergeCells count="2">
    <mergeCell ref="A27:G27"/>
    <mergeCell ref="A28:G28"/>
  </mergeCells>
  <hyperlinks>
    <hyperlink ref="A31" r:id="rId1" xr:uid="{00000000-0004-0000-0000-000000000000}"/>
    <hyperlink ref="A63" r:id="rId2" xr:uid="{00000000-0004-0000-0000-000001000000}"/>
  </hyperlinks>
  <pageMargins left="0.70866141732283472" right="0.70866141732283472" top="0.51181102362204722" bottom="0.74803149606299213" header="0.31496062992125984" footer="0.31496062992125984"/>
  <pageSetup paperSize="9" scale="73" orientation="portrait" r:id="rId3"/>
  <headerFooter>
    <oddHeader xml:space="preserve">&amp;C&amp;18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2:J58"/>
  <sheetViews>
    <sheetView showGridLines="0" tabSelected="1" zoomScaleNormal="100" zoomScaleSheetLayoutView="100" workbookViewId="0">
      <selection activeCell="C18" sqref="C18:D18"/>
    </sheetView>
  </sheetViews>
  <sheetFormatPr baseColWidth="10" defaultColWidth="11.453125" defaultRowHeight="14.5" x14ac:dyDescent="0.35"/>
  <cols>
    <col min="2" max="2" width="12.54296875" customWidth="1"/>
    <col min="3" max="3" width="13.81640625" customWidth="1"/>
    <col min="4" max="4" width="14.26953125" customWidth="1"/>
    <col min="5" max="5" width="14.81640625" customWidth="1"/>
    <col min="6" max="6" width="18.81640625" customWidth="1"/>
    <col min="7" max="7" width="21.1796875" customWidth="1"/>
    <col min="8" max="8" width="18" customWidth="1"/>
    <col min="9" max="9" width="18.81640625" customWidth="1"/>
    <col min="10" max="10" width="10" customWidth="1"/>
    <col min="11" max="11" width="14.54296875" customWidth="1"/>
  </cols>
  <sheetData>
    <row r="2" spans="1:9" x14ac:dyDescent="0.35">
      <c r="A2" s="56" t="s">
        <v>48</v>
      </c>
      <c r="B2" s="57"/>
      <c r="C2" s="57"/>
      <c r="D2" s="57"/>
      <c r="E2" s="57"/>
      <c r="F2" s="57"/>
      <c r="G2" s="57"/>
      <c r="H2" s="57"/>
      <c r="I2" s="70"/>
    </row>
    <row r="3" spans="1:9" ht="18.649999999999999" customHeight="1" x14ac:dyDescent="0.5">
      <c r="A3" s="58" t="s">
        <v>49</v>
      </c>
      <c r="B3" s="1"/>
      <c r="C3" s="1"/>
      <c r="D3" s="1"/>
      <c r="E3" s="1"/>
      <c r="F3" s="1"/>
      <c r="G3" s="1"/>
      <c r="H3" s="1"/>
      <c r="I3" s="59"/>
    </row>
    <row r="4" spans="1:9" x14ac:dyDescent="0.35">
      <c r="A4" s="58"/>
      <c r="B4" s="1"/>
      <c r="C4" s="1"/>
      <c r="D4" s="1"/>
      <c r="E4" s="1"/>
      <c r="F4" s="1"/>
      <c r="G4" s="1"/>
      <c r="H4" s="1"/>
      <c r="I4" s="59"/>
    </row>
    <row r="5" spans="1:9" x14ac:dyDescent="0.35">
      <c r="A5" s="60" t="s">
        <v>50</v>
      </c>
      <c r="B5" s="48"/>
      <c r="C5" s="48"/>
      <c r="D5" s="48"/>
      <c r="E5" s="48"/>
      <c r="F5" s="48"/>
      <c r="G5" s="48"/>
      <c r="H5" s="48"/>
      <c r="I5" s="61"/>
    </row>
    <row r="6" spans="1:9" s="16" customFormat="1" x14ac:dyDescent="0.35">
      <c r="A6" s="62" t="s">
        <v>51</v>
      </c>
      <c r="B6" s="49"/>
      <c r="C6" s="49"/>
      <c r="D6" s="49"/>
      <c r="E6" s="49"/>
      <c r="F6" s="49"/>
      <c r="G6" s="49"/>
      <c r="H6" s="49"/>
      <c r="I6" s="63"/>
    </row>
    <row r="7" spans="1:9" x14ac:dyDescent="0.35">
      <c r="A7" s="64" t="s">
        <v>52</v>
      </c>
      <c r="B7" s="30"/>
      <c r="C7" s="30"/>
      <c r="D7" s="30"/>
      <c r="E7" s="30"/>
      <c r="F7" s="30"/>
      <c r="G7" s="30"/>
      <c r="H7" s="30"/>
      <c r="I7" s="31"/>
    </row>
    <row r="8" spans="1:9" s="4" customFormat="1" ht="19" x14ac:dyDescent="0.45">
      <c r="A8" s="13"/>
      <c r="B8" s="3"/>
      <c r="C8" s="3"/>
      <c r="D8" s="3"/>
      <c r="E8" s="3"/>
      <c r="F8" s="3"/>
      <c r="G8" s="3"/>
    </row>
    <row r="9" spans="1:9" s="2" customFormat="1" ht="17.25" customHeight="1" x14ac:dyDescent="0.35">
      <c r="A9" s="66"/>
      <c r="B9" s="65"/>
      <c r="C9" s="65"/>
      <c r="D9" s="65"/>
      <c r="E9" s="65"/>
      <c r="F9" s="65"/>
      <c r="G9" s="65"/>
      <c r="H9" s="65"/>
      <c r="I9" s="34" t="s">
        <v>53</v>
      </c>
    </row>
    <row r="10" spans="1:9" ht="15" customHeight="1" x14ac:dyDescent="0.35">
      <c r="A10" s="124" t="s">
        <v>54</v>
      </c>
      <c r="B10" s="125"/>
      <c r="C10" s="125"/>
      <c r="D10" s="67"/>
      <c r="E10" s="67"/>
      <c r="F10" s="67"/>
      <c r="G10" s="67"/>
      <c r="H10" s="68" t="s">
        <v>55</v>
      </c>
      <c r="I10" s="69" t="s">
        <v>56</v>
      </c>
    </row>
    <row r="11" spans="1:9" s="2" customFormat="1" ht="22.5" customHeight="1" x14ac:dyDescent="0.35">
      <c r="A11" s="53">
        <f ca="1">Fakturanummer!A1</f>
        <v>44240624.004629627</v>
      </c>
      <c r="B11" s="126" t="s">
        <v>57</v>
      </c>
      <c r="C11" s="126"/>
      <c r="D11" s="126"/>
      <c r="E11" s="126"/>
      <c r="F11" s="126"/>
      <c r="G11" s="73"/>
      <c r="H11" s="54">
        <f ca="1">TODAY()</f>
        <v>44239</v>
      </c>
      <c r="I11" s="55">
        <f ca="1">H11+10</f>
        <v>44249</v>
      </c>
    </row>
    <row r="12" spans="1:9" ht="52.5" customHeight="1" x14ac:dyDescent="0.65">
      <c r="A12" s="32" t="s">
        <v>58</v>
      </c>
      <c r="B12" s="1"/>
      <c r="C12" s="1"/>
      <c r="D12" s="1"/>
      <c r="E12" s="1"/>
      <c r="F12" s="1"/>
      <c r="G12" s="1"/>
      <c r="H12" s="1"/>
      <c r="I12" s="1"/>
    </row>
    <row r="13" spans="1:9" ht="23.25" customHeight="1" x14ac:dyDescent="0.35">
      <c r="A13" s="134" t="s">
        <v>59</v>
      </c>
      <c r="B13" s="135"/>
      <c r="C13" s="135"/>
      <c r="D13" s="50" t="s">
        <v>60</v>
      </c>
      <c r="E13" s="28" t="s">
        <v>61</v>
      </c>
      <c r="F13" s="28"/>
      <c r="G13" s="28"/>
      <c r="H13" s="28"/>
      <c r="I13" s="29"/>
    </row>
    <row r="14" spans="1:9" ht="24" customHeight="1" x14ac:dyDescent="0.35">
      <c r="A14" s="132"/>
      <c r="B14" s="133"/>
      <c r="C14" s="74"/>
      <c r="D14" s="50"/>
      <c r="E14" s="30" t="s">
        <v>62</v>
      </c>
      <c r="F14" s="30"/>
      <c r="G14" s="30"/>
      <c r="H14" s="30"/>
      <c r="I14" s="31"/>
    </row>
    <row r="15" spans="1:9" s="14" customFormat="1" ht="52.5" customHeight="1" x14ac:dyDescent="0.65">
      <c r="A15" s="33" t="s">
        <v>63</v>
      </c>
      <c r="B15" s="33"/>
      <c r="C15" s="33"/>
      <c r="D15" s="33"/>
      <c r="E15" s="33"/>
      <c r="F15" s="33"/>
      <c r="G15" s="33"/>
      <c r="H15" s="33"/>
      <c r="I15" s="33"/>
    </row>
    <row r="16" spans="1:9" s="2" customFormat="1" ht="17.25" customHeight="1" x14ac:dyDescent="0.35">
      <c r="A16" s="127" t="s">
        <v>64</v>
      </c>
      <c r="B16" s="128"/>
      <c r="C16" s="128"/>
      <c r="D16" s="128"/>
      <c r="E16" s="128"/>
      <c r="F16" s="128"/>
      <c r="G16" s="128"/>
      <c r="H16" s="128"/>
      <c r="I16" s="129"/>
    </row>
    <row r="17" spans="1:10" s="2" customFormat="1" ht="18" customHeight="1" x14ac:dyDescent="0.35">
      <c r="A17" s="130" t="s">
        <v>65</v>
      </c>
      <c r="B17" s="131"/>
      <c r="C17" s="130" t="s">
        <v>66</v>
      </c>
      <c r="D17" s="139"/>
      <c r="E17" s="130" t="s">
        <v>67</v>
      </c>
      <c r="F17" s="139"/>
      <c r="G17" s="130" t="s">
        <v>68</v>
      </c>
      <c r="H17" s="138"/>
      <c r="I17" s="139"/>
    </row>
    <row r="18" spans="1:10" s="2" customFormat="1" ht="23.25" customHeight="1" x14ac:dyDescent="0.35">
      <c r="A18" s="78"/>
      <c r="B18" s="80"/>
      <c r="C18" s="140"/>
      <c r="D18" s="141"/>
      <c r="E18" s="136" t="str">
        <f>IF(ISNA(VLOOKUP(A18,Bestillerkoder!A:D,4,0)),"",VLOOKUP(A18,Bestillerkoder!A:D,4,0))</f>
        <v/>
      </c>
      <c r="F18" s="137"/>
      <c r="G18" s="78"/>
      <c r="H18" s="79"/>
      <c r="I18" s="80"/>
    </row>
    <row r="19" spans="1:10" s="2" customFormat="1" ht="52.5" customHeight="1" x14ac:dyDescent="0.65">
      <c r="A19" s="33" t="s">
        <v>69</v>
      </c>
      <c r="B19" s="75"/>
      <c r="C19" s="75"/>
      <c r="D19" s="75"/>
      <c r="E19" s="75"/>
      <c r="F19" s="75"/>
      <c r="G19" s="75"/>
      <c r="H19" s="75"/>
      <c r="I19" s="75"/>
      <c r="J19" s="11"/>
    </row>
    <row r="20" spans="1:10" s="2" customFormat="1" ht="18" customHeight="1" x14ac:dyDescent="0.35">
      <c r="A20" s="111" t="s">
        <v>70</v>
      </c>
      <c r="B20" s="112"/>
      <c r="C20" s="112"/>
      <c r="D20" s="112"/>
      <c r="E20" s="112"/>
      <c r="F20" s="112"/>
      <c r="G20" s="112"/>
      <c r="H20" s="112"/>
      <c r="I20" s="113"/>
    </row>
    <row r="21" spans="1:10" s="2" customFormat="1" ht="17.25" customHeight="1" x14ac:dyDescent="0.35">
      <c r="A21" s="114" t="s">
        <v>71</v>
      </c>
      <c r="B21" s="115"/>
      <c r="C21" s="115"/>
      <c r="D21" s="115"/>
      <c r="E21" s="115"/>
      <c r="F21" s="115"/>
      <c r="G21" s="115"/>
      <c r="H21" s="115"/>
      <c r="I21" s="116"/>
    </row>
    <row r="22" spans="1:10" s="2" customFormat="1" ht="18" customHeight="1" x14ac:dyDescent="0.35">
      <c r="A22" s="117" t="s">
        <v>72</v>
      </c>
      <c r="B22" s="118"/>
      <c r="C22" s="118"/>
      <c r="D22" s="118"/>
      <c r="E22" s="118"/>
      <c r="F22" s="118"/>
      <c r="G22" s="118"/>
      <c r="H22" s="118"/>
      <c r="I22" s="119"/>
    </row>
    <row r="23" spans="1:10" ht="26.25" customHeight="1" x14ac:dyDescent="0.35">
      <c r="A23" s="155" t="s">
        <v>73</v>
      </c>
      <c r="B23" s="156"/>
      <c r="C23" s="108" t="s">
        <v>74</v>
      </c>
      <c r="D23" s="109"/>
      <c r="E23" s="110"/>
      <c r="F23" s="108" t="s">
        <v>75</v>
      </c>
      <c r="G23" s="110"/>
      <c r="H23" s="108" t="s">
        <v>76</v>
      </c>
      <c r="I23" s="110"/>
    </row>
    <row r="24" spans="1:10" s="2" customFormat="1" ht="23.25" customHeight="1" x14ac:dyDescent="0.35">
      <c r="A24" s="122"/>
      <c r="B24" s="123"/>
      <c r="C24" s="152"/>
      <c r="D24" s="153"/>
      <c r="E24" s="154"/>
      <c r="F24" s="150"/>
      <c r="G24" s="151"/>
      <c r="H24" s="120"/>
      <c r="I24" s="121"/>
    </row>
    <row r="25" spans="1:10" ht="15" customHeight="1" x14ac:dyDescent="0.35">
      <c r="A25" s="157" t="s">
        <v>77</v>
      </c>
      <c r="B25" s="158"/>
      <c r="C25" s="158"/>
      <c r="D25" s="158"/>
      <c r="E25" s="159"/>
      <c r="F25" s="51" t="s">
        <v>78</v>
      </c>
      <c r="G25" s="108" t="s">
        <v>79</v>
      </c>
      <c r="H25" s="109"/>
      <c r="I25" s="110"/>
    </row>
    <row r="26" spans="1:10" s="2" customFormat="1" ht="23.25" customHeight="1" x14ac:dyDescent="0.35">
      <c r="A26" s="78"/>
      <c r="B26" s="79"/>
      <c r="C26" s="79"/>
      <c r="D26" s="79"/>
      <c r="E26" s="80"/>
      <c r="F26" s="52"/>
      <c r="G26" s="78"/>
      <c r="H26" s="79"/>
      <c r="I26" s="80"/>
    </row>
    <row r="27" spans="1:10" s="11" customFormat="1" ht="52.5" customHeight="1" x14ac:dyDescent="0.65">
      <c r="A27" s="32" t="s">
        <v>80</v>
      </c>
      <c r="B27" s="75"/>
      <c r="C27" s="75"/>
      <c r="D27" s="75"/>
      <c r="E27" s="75"/>
      <c r="F27" s="75"/>
      <c r="G27" s="75"/>
      <c r="H27" s="75"/>
      <c r="I27" s="75"/>
    </row>
    <row r="28" spans="1:10" s="2" customFormat="1" ht="18" customHeight="1" x14ac:dyDescent="0.35">
      <c r="A28" s="117" t="s">
        <v>81</v>
      </c>
      <c r="B28" s="118"/>
      <c r="C28" s="118"/>
      <c r="D28" s="118"/>
      <c r="E28" s="118"/>
      <c r="F28" s="118"/>
      <c r="G28" s="118"/>
      <c r="H28" s="118"/>
      <c r="I28" s="119"/>
    </row>
    <row r="29" spans="1:10" ht="15" customHeight="1" x14ac:dyDescent="0.35">
      <c r="A29" s="83" t="s">
        <v>82</v>
      </c>
      <c r="B29" s="84"/>
      <c r="C29" s="84"/>
      <c r="D29" s="84"/>
      <c r="E29" s="84"/>
      <c r="F29" s="85"/>
      <c r="G29" s="162" t="s">
        <v>83</v>
      </c>
      <c r="H29" s="163"/>
      <c r="I29" s="164"/>
    </row>
    <row r="30" spans="1:10" s="2" customFormat="1" ht="23.25" customHeight="1" x14ac:dyDescent="0.35">
      <c r="A30" s="89"/>
      <c r="B30" s="90"/>
      <c r="C30" s="90"/>
      <c r="D30" s="90"/>
      <c r="E30" s="90"/>
      <c r="F30" s="91"/>
      <c r="G30" s="177">
        <v>0</v>
      </c>
      <c r="H30" s="178"/>
      <c r="I30" s="21" t="s">
        <v>84</v>
      </c>
    </row>
    <row r="31" spans="1:10" ht="15" customHeight="1" x14ac:dyDescent="0.35">
      <c r="A31" s="165" t="s">
        <v>85</v>
      </c>
      <c r="B31" s="166"/>
      <c r="C31" s="166"/>
      <c r="D31" s="166"/>
      <c r="E31" s="166"/>
      <c r="F31" s="166"/>
      <c r="G31" s="166"/>
      <c r="H31" s="166"/>
      <c r="I31" s="167"/>
    </row>
    <row r="32" spans="1:10" s="2" customFormat="1" ht="45" customHeight="1" x14ac:dyDescent="0.35">
      <c r="A32" s="168"/>
      <c r="B32" s="169"/>
      <c r="C32" s="169"/>
      <c r="D32" s="169"/>
      <c r="E32" s="169"/>
      <c r="F32" s="169"/>
      <c r="G32" s="169"/>
      <c r="H32" s="169"/>
      <c r="I32" s="170"/>
    </row>
    <row r="33" spans="1:9" ht="15" customHeight="1" x14ac:dyDescent="0.35">
      <c r="A33" s="171" t="s">
        <v>86</v>
      </c>
      <c r="B33" s="172"/>
      <c r="C33" s="172"/>
      <c r="D33" s="172"/>
      <c r="E33" s="172"/>
      <c r="F33" s="172"/>
      <c r="G33" s="172"/>
      <c r="H33" s="172"/>
      <c r="I33" s="173"/>
    </row>
    <row r="34" spans="1:9" s="2" customFormat="1" ht="45" customHeight="1" x14ac:dyDescent="0.35">
      <c r="A34" s="78"/>
      <c r="B34" s="79"/>
      <c r="C34" s="79"/>
      <c r="D34" s="79"/>
      <c r="E34" s="79"/>
      <c r="F34" s="79"/>
      <c r="G34" s="79"/>
      <c r="H34" s="79"/>
      <c r="I34" s="80"/>
    </row>
    <row r="35" spans="1:9" s="11" customFormat="1" ht="52.5" customHeight="1" x14ac:dyDescent="0.65">
      <c r="A35" s="32" t="s">
        <v>87</v>
      </c>
      <c r="B35" s="75"/>
      <c r="C35" s="75"/>
      <c r="D35" s="75"/>
      <c r="E35" s="75"/>
      <c r="F35" s="75"/>
      <c r="G35" s="75"/>
      <c r="H35" s="75"/>
      <c r="I35" s="75"/>
    </row>
    <row r="36" spans="1:9" s="2" customFormat="1" ht="23.25" customHeight="1" x14ac:dyDescent="0.35">
      <c r="A36" s="174" t="s">
        <v>88</v>
      </c>
      <c r="B36" s="175"/>
      <c r="C36" s="175"/>
      <c r="D36" s="175"/>
      <c r="E36" s="175"/>
      <c r="F36" s="175"/>
      <c r="G36" s="175"/>
      <c r="H36" s="175"/>
      <c r="I36" s="176"/>
    </row>
    <row r="37" spans="1:9" x14ac:dyDescent="0.35">
      <c r="A37" s="144" t="s">
        <v>89</v>
      </c>
      <c r="B37" s="145"/>
      <c r="C37" s="145"/>
      <c r="D37" s="145"/>
      <c r="E37" s="145"/>
      <c r="F37" s="145"/>
      <c r="G37" s="146"/>
      <c r="H37" s="23" t="s">
        <v>90</v>
      </c>
      <c r="I37" s="24"/>
    </row>
    <row r="38" spans="1:9" ht="9" customHeight="1" x14ac:dyDescent="0.35">
      <c r="A38" s="89"/>
      <c r="B38" s="90"/>
      <c r="C38" s="90"/>
      <c r="D38" s="90"/>
      <c r="E38" s="90"/>
      <c r="F38" s="90"/>
      <c r="G38" s="91"/>
      <c r="H38" s="22" t="s">
        <v>91</v>
      </c>
      <c r="I38" s="72" t="s">
        <v>92</v>
      </c>
    </row>
    <row r="39" spans="1:9" ht="9" customHeight="1" x14ac:dyDescent="0.35">
      <c r="A39" s="100"/>
      <c r="B39" s="101"/>
      <c r="C39" s="101"/>
      <c r="D39" s="101"/>
      <c r="E39" s="101"/>
      <c r="F39" s="101"/>
      <c r="G39" s="102"/>
      <c r="H39" s="22" t="s">
        <v>93</v>
      </c>
      <c r="I39" s="72" t="s">
        <v>94</v>
      </c>
    </row>
    <row r="40" spans="1:9" ht="9" customHeight="1" x14ac:dyDescent="0.35">
      <c r="A40" s="103" t="s">
        <v>95</v>
      </c>
      <c r="B40" s="104"/>
      <c r="C40" s="104"/>
      <c r="D40" s="104"/>
      <c r="E40" s="104"/>
      <c r="F40" s="104"/>
      <c r="G40" s="105"/>
      <c r="H40" s="22" t="s">
        <v>96</v>
      </c>
      <c r="I40" s="72" t="s">
        <v>97</v>
      </c>
    </row>
    <row r="41" spans="1:9" ht="9" customHeight="1" x14ac:dyDescent="0.35">
      <c r="A41" s="94"/>
      <c r="B41" s="95"/>
      <c r="C41" s="95"/>
      <c r="D41" s="95"/>
      <c r="E41" s="95"/>
      <c r="F41" s="95"/>
      <c r="G41" s="96"/>
      <c r="H41" s="22" t="s">
        <v>98</v>
      </c>
      <c r="I41" s="72" t="s">
        <v>99</v>
      </c>
    </row>
    <row r="42" spans="1:9" ht="9" customHeight="1" x14ac:dyDescent="0.35">
      <c r="A42" s="89"/>
      <c r="B42" s="90"/>
      <c r="C42" s="90"/>
      <c r="D42" s="90"/>
      <c r="E42" s="90"/>
      <c r="F42" s="90"/>
      <c r="G42" s="91"/>
      <c r="H42" s="22" t="s">
        <v>100</v>
      </c>
      <c r="I42" s="72" t="s">
        <v>101</v>
      </c>
    </row>
    <row r="43" spans="1:9" ht="9" customHeight="1" x14ac:dyDescent="0.35">
      <c r="A43" s="100"/>
      <c r="B43" s="101"/>
      <c r="C43" s="101"/>
      <c r="D43" s="101"/>
      <c r="E43" s="101"/>
      <c r="F43" s="101"/>
      <c r="G43" s="102"/>
      <c r="H43" s="22" t="s">
        <v>102</v>
      </c>
      <c r="I43" s="72" t="s">
        <v>103</v>
      </c>
    </row>
    <row r="44" spans="1:9" ht="9" customHeight="1" x14ac:dyDescent="0.35">
      <c r="A44" s="106"/>
      <c r="B44" s="106"/>
      <c r="C44" s="106"/>
      <c r="D44" s="106"/>
      <c r="E44" s="106"/>
      <c r="F44" s="106"/>
      <c r="G44" s="107"/>
      <c r="H44" s="71" t="s">
        <v>104</v>
      </c>
      <c r="I44" s="72" t="s">
        <v>105</v>
      </c>
    </row>
    <row r="45" spans="1:9" ht="9" customHeight="1" x14ac:dyDescent="0.35">
      <c r="A45" s="142"/>
      <c r="B45" s="142"/>
      <c r="C45" s="142"/>
      <c r="D45" s="142"/>
      <c r="E45" s="142"/>
      <c r="F45" s="142"/>
      <c r="G45" s="143"/>
      <c r="H45" s="71" t="s">
        <v>106</v>
      </c>
      <c r="I45" s="72" t="s">
        <v>107</v>
      </c>
    </row>
    <row r="46" spans="1:9" ht="9" customHeight="1" x14ac:dyDescent="0.35">
      <c r="A46" s="160" t="s">
        <v>108</v>
      </c>
      <c r="B46" s="160"/>
      <c r="C46" s="160"/>
      <c r="D46" s="160"/>
      <c r="E46" s="160"/>
      <c r="F46" s="160"/>
      <c r="G46" s="161"/>
      <c r="H46" s="71" t="s">
        <v>109</v>
      </c>
      <c r="I46" s="72" t="s">
        <v>110</v>
      </c>
    </row>
    <row r="47" spans="1:9" ht="9" customHeight="1" x14ac:dyDescent="0.35">
      <c r="A47" s="160"/>
      <c r="B47" s="160"/>
      <c r="C47" s="160"/>
      <c r="D47" s="160"/>
      <c r="E47" s="160"/>
      <c r="F47" s="160"/>
      <c r="G47" s="161"/>
      <c r="H47" s="71" t="s">
        <v>111</v>
      </c>
      <c r="I47" s="72" t="s">
        <v>112</v>
      </c>
    </row>
    <row r="48" spans="1:9" ht="9" customHeight="1" x14ac:dyDescent="0.35">
      <c r="A48" s="144" t="s">
        <v>113</v>
      </c>
      <c r="B48" s="145"/>
      <c r="C48" s="145"/>
      <c r="D48" s="145"/>
      <c r="E48" s="145"/>
      <c r="F48" s="145"/>
      <c r="G48" s="146"/>
      <c r="H48" s="71" t="s">
        <v>114</v>
      </c>
      <c r="I48" s="72" t="s">
        <v>115</v>
      </c>
    </row>
    <row r="49" spans="1:9" ht="9" customHeight="1" x14ac:dyDescent="0.35">
      <c r="A49" s="147"/>
      <c r="B49" s="148"/>
      <c r="C49" s="148"/>
      <c r="D49" s="148"/>
      <c r="E49" s="148"/>
      <c r="F49" s="148"/>
      <c r="G49" s="149"/>
      <c r="H49" s="71" t="s">
        <v>116</v>
      </c>
      <c r="I49" s="72" t="s">
        <v>117</v>
      </c>
    </row>
    <row r="50" spans="1:9" ht="9" customHeight="1" x14ac:dyDescent="0.35">
      <c r="A50" s="86"/>
      <c r="B50" s="87"/>
      <c r="C50" s="87"/>
      <c r="D50" s="87"/>
      <c r="E50" s="87"/>
      <c r="F50" s="87"/>
      <c r="G50" s="88"/>
      <c r="H50" s="71" t="s">
        <v>118</v>
      </c>
      <c r="I50" s="72" t="s">
        <v>119</v>
      </c>
    </row>
    <row r="51" spans="1:9" ht="9" customHeight="1" x14ac:dyDescent="0.35">
      <c r="A51" s="86"/>
      <c r="B51" s="87"/>
      <c r="C51" s="87"/>
      <c r="D51" s="87"/>
      <c r="E51" s="87"/>
      <c r="F51" s="87"/>
      <c r="G51" s="88"/>
      <c r="H51" s="71" t="s">
        <v>120</v>
      </c>
      <c r="I51" s="72" t="s">
        <v>121</v>
      </c>
    </row>
    <row r="52" spans="1:9" ht="9" customHeight="1" x14ac:dyDescent="0.35">
      <c r="A52" s="94" t="s">
        <v>122</v>
      </c>
      <c r="B52" s="95"/>
      <c r="C52" s="95"/>
      <c r="D52" s="95"/>
      <c r="E52" s="95"/>
      <c r="F52" s="95"/>
      <c r="G52" s="96"/>
      <c r="H52" s="71" t="s">
        <v>123</v>
      </c>
      <c r="I52" s="72" t="s">
        <v>124</v>
      </c>
    </row>
    <row r="53" spans="1:9" ht="9" customHeight="1" x14ac:dyDescent="0.35">
      <c r="A53" s="97"/>
      <c r="B53" s="98"/>
      <c r="C53" s="98"/>
      <c r="D53" s="98"/>
      <c r="E53" s="98"/>
      <c r="F53" s="98"/>
      <c r="G53" s="99"/>
      <c r="H53" s="71" t="s">
        <v>125</v>
      </c>
      <c r="I53" s="25"/>
    </row>
    <row r="54" spans="1:9" ht="15.5" x14ac:dyDescent="0.35">
      <c r="A54" s="86"/>
      <c r="B54" s="87"/>
      <c r="C54" s="87"/>
      <c r="D54" s="87"/>
      <c r="E54" s="87"/>
      <c r="F54" s="87"/>
      <c r="G54" s="88"/>
      <c r="H54" s="26" t="s">
        <v>126</v>
      </c>
      <c r="I54" s="27"/>
    </row>
    <row r="55" spans="1:9" ht="15.75" customHeight="1" x14ac:dyDescent="0.35">
      <c r="A55" s="83" t="s">
        <v>127</v>
      </c>
      <c r="B55" s="84"/>
      <c r="C55" s="84"/>
      <c r="D55" s="84"/>
      <c r="E55" s="84"/>
      <c r="F55" s="84"/>
      <c r="G55" s="85"/>
      <c r="H55" s="92" t="s">
        <v>128</v>
      </c>
      <c r="I55" s="93"/>
    </row>
    <row r="56" spans="1:9" ht="15.75" customHeight="1" x14ac:dyDescent="0.35">
      <c r="A56" s="86"/>
      <c r="B56" s="87"/>
      <c r="C56" s="87"/>
      <c r="D56" s="87"/>
      <c r="E56" s="87"/>
      <c r="F56" s="87"/>
      <c r="G56" s="88"/>
      <c r="H56" s="92" t="s">
        <v>129</v>
      </c>
      <c r="I56" s="93"/>
    </row>
    <row r="57" spans="1:9" ht="15.75" customHeight="1" x14ac:dyDescent="0.35">
      <c r="A57" s="86"/>
      <c r="B57" s="87"/>
      <c r="C57" s="87"/>
      <c r="D57" s="87"/>
      <c r="E57" s="87"/>
      <c r="F57" s="87"/>
      <c r="G57" s="88"/>
      <c r="H57" s="92" t="s">
        <v>130</v>
      </c>
      <c r="I57" s="93"/>
    </row>
    <row r="58" spans="1:9" ht="15.75" customHeight="1" x14ac:dyDescent="0.35">
      <c r="A58" s="89"/>
      <c r="B58" s="90"/>
      <c r="C58" s="90"/>
      <c r="D58" s="90"/>
      <c r="E58" s="90"/>
      <c r="F58" s="90"/>
      <c r="G58" s="91"/>
      <c r="H58" s="81" t="s">
        <v>131</v>
      </c>
      <c r="I58" s="82"/>
    </row>
  </sheetData>
  <sheetProtection selectLockedCells="1"/>
  <customSheetViews>
    <customSheetView guid="{5C451B16-1106-4D66-ADBB-55CC98774086}" showPageBreaks="1" fitToPage="1" view="pageLayout">
      <selection activeCell="A16" sqref="A16:G16"/>
      <pageMargins left="0" right="0" top="0" bottom="0" header="0" footer="0"/>
      <pageSetup paperSize="9" scale="91" orientation="portrait" r:id="rId1"/>
      <headerFooter>
        <oddHeader>&amp;C&amp;20Refusjon av utlegg - Reimbursement of Expenses&amp;18
&amp;8Skjema og underbilag sendes i en PDF-fil til / Form and receipt should be sent in one PDF-file to                        Einvoices.UiS@bscs.basware.com</oddHeader>
      </headerFooter>
    </customSheetView>
  </customSheetViews>
  <mergeCells count="58">
    <mergeCell ref="A34:I34"/>
    <mergeCell ref="A36:I36"/>
    <mergeCell ref="A29:F29"/>
    <mergeCell ref="A30:F30"/>
    <mergeCell ref="G30:H30"/>
    <mergeCell ref="A45:G45"/>
    <mergeCell ref="A48:G49"/>
    <mergeCell ref="F23:G23"/>
    <mergeCell ref="F24:G24"/>
    <mergeCell ref="C23:E23"/>
    <mergeCell ref="C24:E24"/>
    <mergeCell ref="A23:B23"/>
    <mergeCell ref="A25:E25"/>
    <mergeCell ref="A26:E26"/>
    <mergeCell ref="A46:G47"/>
    <mergeCell ref="G29:I29"/>
    <mergeCell ref="A37:G37"/>
    <mergeCell ref="A28:I28"/>
    <mergeCell ref="A31:I31"/>
    <mergeCell ref="A32:I32"/>
    <mergeCell ref="A33:I33"/>
    <mergeCell ref="A10:C10"/>
    <mergeCell ref="B11:C11"/>
    <mergeCell ref="A16:I16"/>
    <mergeCell ref="D11:F11"/>
    <mergeCell ref="A18:B18"/>
    <mergeCell ref="A17:B17"/>
    <mergeCell ref="A14:B14"/>
    <mergeCell ref="A13:C13"/>
    <mergeCell ref="E18:F18"/>
    <mergeCell ref="G18:I18"/>
    <mergeCell ref="G17:I17"/>
    <mergeCell ref="E17:F17"/>
    <mergeCell ref="C17:D17"/>
    <mergeCell ref="C18:D18"/>
    <mergeCell ref="G25:I25"/>
    <mergeCell ref="A20:I20"/>
    <mergeCell ref="A21:I21"/>
    <mergeCell ref="A22:I22"/>
    <mergeCell ref="H23:I23"/>
    <mergeCell ref="H24:I24"/>
    <mergeCell ref="A24:B24"/>
    <mergeCell ref="G26:I26"/>
    <mergeCell ref="H58:I58"/>
    <mergeCell ref="A55:G55"/>
    <mergeCell ref="A56:G56"/>
    <mergeCell ref="A57:G57"/>
    <mergeCell ref="A58:G58"/>
    <mergeCell ref="H55:I55"/>
    <mergeCell ref="H56:I56"/>
    <mergeCell ref="H57:I57"/>
    <mergeCell ref="A50:G51"/>
    <mergeCell ref="A52:G53"/>
    <mergeCell ref="A54:G54"/>
    <mergeCell ref="A38:G39"/>
    <mergeCell ref="A40:G41"/>
    <mergeCell ref="A42:G43"/>
    <mergeCell ref="A44:G44"/>
  </mergeCells>
  <dataValidations disablePrompts="1" count="1">
    <dataValidation type="textLength" operator="lessThan" allowBlank="1" showInputMessage="1" showErrorMessage="1" sqref="A34:I34 A32:I32" xr:uid="{00000000-0002-0000-0100-000000000000}">
      <formula1>250</formula1>
    </dataValidation>
  </dataValidations>
  <hyperlinks>
    <hyperlink ref="A21" r:id="rId2" display="https://liveuis.sharepoint.com/sites/Arbeidsstoette/SitePages/Ny-rutine-for-refusjoner-av-utgifter-til-ansatte-ved-UiS.aspx" xr:uid="{E2660C94-02A4-433C-BEE4-3B5417F70990}"/>
  </hyperlinks>
  <pageMargins left="0.7" right="0.7" top="1.0521875000000001" bottom="0.75" header="0.3" footer="0.3"/>
  <pageSetup paperSize="9" scale="60" orientation="portrait" r:id="rId3"/>
  <headerFooter>
    <oddHeader>&amp;C&amp;20FAKTURA / INVOICE
Refusjon av utlegg / Reimbursement of Expenses 
Utbetalingsanvisning / Payment order</oddHeader>
    <oddFooter>&amp;LGjeldende skjema finnes her: https://liveuis.sharepoint.com/sites/Arbeidsstoette/SitePages/Refusjon-av-utgift.aspx &amp;R Sist oppdatert 10.02.2021</oddFooter>
  </headerFooter>
  <ignoredErrors>
    <ignoredError sqref="E18" unlockedFormula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1000000}">
          <x14:formula1>
            <xm:f>Valuta!$A$2:$A$24</xm:f>
          </x14:formula1>
          <xm:sqref>I30</xm:sqref>
        </x14:dataValidation>
        <x14:dataValidation type="list" errorStyle="warning" allowBlank="1" showInputMessage="1" showErrorMessage="1" error="Du har valgt en verdi som ikke ligger i listen. _x000a_Dette kan være aktuelt dersom UH-nummer er utfylt. " prompt="Velg bestillerkode fra liste eller fyll ut et Ordre-nummer (bestillingsnummer). _x000a__x000a_Ordre-nummer består av 9 siffer og starter med 31+årstall+5 siffer uten mellomrom._x000a__x000a_Choose reference code from list or fill in Order-number (9 digits)._x000a_" xr:uid="{00000000-0002-0000-0100-000002000000}">
          <x14:formula1>
            <xm:f>Bestillerkoder!$A$1:$A$1014</xm:f>
          </x14:formula1>
          <xm:sqref>A18:B18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2"/>
  <dimension ref="A1:A5"/>
  <sheetViews>
    <sheetView workbookViewId="0"/>
  </sheetViews>
  <sheetFormatPr baseColWidth="10" defaultColWidth="11.453125" defaultRowHeight="14.5" x14ac:dyDescent="0.35"/>
  <cols>
    <col min="1" max="1" width="15.1796875" bestFit="1" customWidth="1"/>
  </cols>
  <sheetData>
    <row r="1" spans="1:1" x14ac:dyDescent="0.35">
      <c r="A1" s="5">
        <f ca="1">(NOW()+1)*1000</f>
        <v>44240624.004629627</v>
      </c>
    </row>
    <row r="3" spans="1:1" x14ac:dyDescent="0.35">
      <c r="A3" s="5"/>
    </row>
    <row r="4" spans="1:1" x14ac:dyDescent="0.35">
      <c r="A4" s="5"/>
    </row>
    <row r="5" spans="1:1" x14ac:dyDescent="0.35">
      <c r="A5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/>
  <dimension ref="A1:D96"/>
  <sheetViews>
    <sheetView topLeftCell="B1" workbookViewId="0">
      <selection activeCell="D2" sqref="D2"/>
    </sheetView>
  </sheetViews>
  <sheetFormatPr baseColWidth="10" defaultColWidth="11.453125" defaultRowHeight="14.5" x14ac:dyDescent="0.35"/>
  <cols>
    <col min="1" max="1" width="24.26953125" customWidth="1"/>
    <col min="3" max="3" width="69.7265625" bestFit="1" customWidth="1"/>
    <col min="4" max="4" width="79.1796875" bestFit="1" customWidth="1"/>
  </cols>
  <sheetData>
    <row r="1" spans="1:4" x14ac:dyDescent="0.35">
      <c r="A1" s="1"/>
    </row>
    <row r="2" spans="1:4" x14ac:dyDescent="0.35">
      <c r="A2" s="1" t="s">
        <v>132</v>
      </c>
      <c r="B2" t="s">
        <v>133</v>
      </c>
      <c r="C2" t="s">
        <v>134</v>
      </c>
      <c r="D2" t="str">
        <f>CONCATENATE(B2," ",C2)</f>
        <v>1000-1099 Ledelse, Arkeologisk museum</v>
      </c>
    </row>
    <row r="3" spans="1:4" x14ac:dyDescent="0.35">
      <c r="A3" s="7" t="s">
        <v>135</v>
      </c>
      <c r="B3" t="s">
        <v>136</v>
      </c>
      <c r="C3" t="s">
        <v>137</v>
      </c>
      <c r="D3" t="str">
        <f t="shared" ref="D3:D65" si="0">CONCATENATE(B3," ",C3)</f>
        <v>1100-1199 Avdeling for museumsadministrasjonen</v>
      </c>
    </row>
    <row r="4" spans="1:4" x14ac:dyDescent="0.35">
      <c r="A4" s="7" t="s">
        <v>138</v>
      </c>
      <c r="B4" t="s">
        <v>139</v>
      </c>
      <c r="C4" t="s">
        <v>140</v>
      </c>
      <c r="D4" t="str">
        <f t="shared" si="0"/>
        <v>1200-1299 Avdeling samlinger</v>
      </c>
    </row>
    <row r="5" spans="1:4" x14ac:dyDescent="0.35">
      <c r="A5" s="7" t="s">
        <v>141</v>
      </c>
      <c r="B5" t="s">
        <v>142</v>
      </c>
      <c r="C5" t="s">
        <v>143</v>
      </c>
      <c r="D5" t="str">
        <f t="shared" si="0"/>
        <v>1300-1399 Avdeling konservering</v>
      </c>
    </row>
    <row r="6" spans="1:4" x14ac:dyDescent="0.35">
      <c r="A6" s="7" t="s">
        <v>144</v>
      </c>
      <c r="B6" t="s">
        <v>145</v>
      </c>
      <c r="C6" t="s">
        <v>146</v>
      </c>
      <c r="D6" t="str">
        <f t="shared" si="0"/>
        <v>1400-1499 Avdeling formidling</v>
      </c>
    </row>
    <row r="7" spans="1:4" x14ac:dyDescent="0.35">
      <c r="A7" s="7" t="s">
        <v>147</v>
      </c>
      <c r="B7" t="s">
        <v>148</v>
      </c>
      <c r="C7" t="s">
        <v>149</v>
      </c>
      <c r="D7" t="str">
        <f t="shared" si="0"/>
        <v>1500-1599 Avdeling fornminnevern</v>
      </c>
    </row>
    <row r="8" spans="1:4" x14ac:dyDescent="0.35">
      <c r="A8" s="7" t="s">
        <v>150</v>
      </c>
      <c r="B8" t="s">
        <v>151</v>
      </c>
      <c r="C8" t="s">
        <v>152</v>
      </c>
      <c r="D8" t="str">
        <f t="shared" si="0"/>
        <v>2000-2099 Fakultet for utøvende kunstfag - ledelse og felleskostnader</v>
      </c>
    </row>
    <row r="9" spans="1:4" x14ac:dyDescent="0.35">
      <c r="A9" s="7" t="s">
        <v>153</v>
      </c>
      <c r="B9">
        <v>2050</v>
      </c>
      <c r="C9" t="s">
        <v>154</v>
      </c>
      <c r="D9" t="str">
        <f t="shared" si="0"/>
        <v>2050 Forskerutdanning ved UK</v>
      </c>
    </row>
    <row r="10" spans="1:4" x14ac:dyDescent="0.35">
      <c r="A10" s="7" t="s">
        <v>150</v>
      </c>
      <c r="B10" t="s">
        <v>155</v>
      </c>
      <c r="C10" t="s">
        <v>156</v>
      </c>
      <c r="D10" t="str">
        <f t="shared" si="0"/>
        <v>2100-2199 Fakultetsadministrasjon UK</v>
      </c>
    </row>
    <row r="11" spans="1:4" x14ac:dyDescent="0.35">
      <c r="A11" s="7" t="s">
        <v>157</v>
      </c>
      <c r="B11" t="s">
        <v>158</v>
      </c>
      <c r="C11" t="s">
        <v>159</v>
      </c>
      <c r="D11" t="str">
        <f t="shared" si="0"/>
        <v>2200-2299 Avdeling for klassisk musikk</v>
      </c>
    </row>
    <row r="12" spans="1:4" x14ac:dyDescent="0.35">
      <c r="A12" s="7" t="s">
        <v>160</v>
      </c>
      <c r="B12" t="s">
        <v>161</v>
      </c>
      <c r="C12" t="s">
        <v>162</v>
      </c>
      <c r="D12" t="str">
        <f t="shared" si="0"/>
        <v>2300-2399 Avdeling for jazz, dans, PPU og musikkproduksjon</v>
      </c>
    </row>
    <row r="13" spans="1:4" x14ac:dyDescent="0.35">
      <c r="A13" s="8" t="s">
        <v>163</v>
      </c>
      <c r="B13">
        <v>3000</v>
      </c>
      <c r="C13" t="s">
        <v>164</v>
      </c>
      <c r="D13" t="str">
        <f t="shared" si="0"/>
        <v>3000 Rektors stab</v>
      </c>
    </row>
    <row r="14" spans="1:4" x14ac:dyDescent="0.35">
      <c r="A14" s="8" t="s">
        <v>165</v>
      </c>
      <c r="B14">
        <v>3001</v>
      </c>
      <c r="C14" t="s">
        <v>166</v>
      </c>
      <c r="D14" t="str">
        <f t="shared" si="0"/>
        <v>3001 Dokumentsenteret</v>
      </c>
    </row>
    <row r="15" spans="1:4" x14ac:dyDescent="0.35">
      <c r="A15" s="8" t="s">
        <v>167</v>
      </c>
      <c r="B15">
        <v>3020</v>
      </c>
      <c r="C15" t="s">
        <v>168</v>
      </c>
      <c r="D15" t="str">
        <f t="shared" si="0"/>
        <v>3020 Rektorat</v>
      </c>
    </row>
    <row r="16" spans="1:4" x14ac:dyDescent="0.35">
      <c r="A16" s="8" t="s">
        <v>169</v>
      </c>
      <c r="B16">
        <v>3030</v>
      </c>
      <c r="C16" t="s">
        <v>170</v>
      </c>
      <c r="D16" t="str">
        <f t="shared" si="0"/>
        <v xml:space="preserve">3030 NettOp UiS </v>
      </c>
    </row>
    <row r="17" spans="1:4" x14ac:dyDescent="0.35">
      <c r="A17" s="8" t="s">
        <v>171</v>
      </c>
      <c r="B17">
        <v>3100</v>
      </c>
      <c r="C17" t="s">
        <v>172</v>
      </c>
      <c r="D17" t="str">
        <f t="shared" si="0"/>
        <v>3100 Forskningsavdelingen</v>
      </c>
    </row>
    <row r="18" spans="1:4" x14ac:dyDescent="0.35">
      <c r="A18" s="8" t="s">
        <v>173</v>
      </c>
      <c r="B18">
        <v>3190</v>
      </c>
      <c r="C18" t="s">
        <v>174</v>
      </c>
      <c r="D18" t="str">
        <f t="shared" si="0"/>
        <v>3190 Forskningsavdelingen - EU fagenhet</v>
      </c>
    </row>
    <row r="19" spans="1:4" x14ac:dyDescent="0.35">
      <c r="A19" s="8" t="s">
        <v>175</v>
      </c>
      <c r="B19">
        <v>3200</v>
      </c>
      <c r="C19" t="s">
        <v>176</v>
      </c>
      <c r="D19" t="str">
        <f t="shared" si="0"/>
        <v>3200 Avdeling for kommunikasjon og samfunnskontakt</v>
      </c>
    </row>
    <row r="20" spans="1:4" x14ac:dyDescent="0.35">
      <c r="A20" s="8" t="s">
        <v>177</v>
      </c>
      <c r="B20">
        <v>3250</v>
      </c>
      <c r="C20" t="s">
        <v>178</v>
      </c>
      <c r="D20" t="str">
        <f t="shared" si="0"/>
        <v>3250 Innovasjonsavdelingen</v>
      </c>
    </row>
    <row r="21" spans="1:4" x14ac:dyDescent="0.35">
      <c r="A21" s="8" t="s">
        <v>179</v>
      </c>
      <c r="B21" t="s">
        <v>180</v>
      </c>
      <c r="C21" t="s">
        <v>181</v>
      </c>
      <c r="D21" t="str">
        <f t="shared" si="0"/>
        <v>3300-3301 Økonomiavdelingen</v>
      </c>
    </row>
    <row r="22" spans="1:4" x14ac:dyDescent="0.35">
      <c r="A22" s="8" t="s">
        <v>182</v>
      </c>
      <c r="B22">
        <v>3350</v>
      </c>
      <c r="C22" t="s">
        <v>183</v>
      </c>
      <c r="D22" t="str">
        <f t="shared" si="0"/>
        <v>3350 Avdeling for virksomhetsstyring og utvikling</v>
      </c>
    </row>
    <row r="23" spans="1:4" x14ac:dyDescent="0.35">
      <c r="A23" s="8" t="s">
        <v>184</v>
      </c>
      <c r="B23" t="s">
        <v>185</v>
      </c>
      <c r="C23" t="s">
        <v>186</v>
      </c>
      <c r="D23" t="str">
        <f t="shared" si="0"/>
        <v>3400-3499 HR-avdelingen</v>
      </c>
    </row>
    <row r="24" spans="1:4" x14ac:dyDescent="0.35">
      <c r="A24" s="8" t="s">
        <v>187</v>
      </c>
      <c r="B24" t="s">
        <v>188</v>
      </c>
      <c r="C24" t="s">
        <v>189</v>
      </c>
      <c r="D24" t="str">
        <f t="shared" si="0"/>
        <v>3500-3599 Utdanningsavdelingen</v>
      </c>
    </row>
    <row r="25" spans="1:4" x14ac:dyDescent="0.35">
      <c r="A25" s="8" t="s">
        <v>190</v>
      </c>
      <c r="B25">
        <v>3510</v>
      </c>
      <c r="C25" t="s">
        <v>191</v>
      </c>
      <c r="D25" t="str">
        <f t="shared" si="0"/>
        <v>3510 Utdanningsavdelingen - Enhet for studentservice</v>
      </c>
    </row>
    <row r="26" spans="1:4" x14ac:dyDescent="0.35">
      <c r="A26" s="8" t="s">
        <v>192</v>
      </c>
      <c r="B26">
        <v>3520</v>
      </c>
      <c r="C26" t="s">
        <v>193</v>
      </c>
      <c r="D26" t="str">
        <f t="shared" si="0"/>
        <v>3520 Utdanningsavdelingen - Internasjonalt kontor</v>
      </c>
    </row>
    <row r="27" spans="1:4" x14ac:dyDescent="0.35">
      <c r="A27" s="8" t="s">
        <v>194</v>
      </c>
      <c r="B27">
        <v>3550</v>
      </c>
      <c r="C27" t="s">
        <v>195</v>
      </c>
      <c r="D27" t="str">
        <f t="shared" si="0"/>
        <v>3550 Uniped</v>
      </c>
    </row>
    <row r="28" spans="1:4" x14ac:dyDescent="0.35">
      <c r="A28" s="8" t="s">
        <v>196</v>
      </c>
      <c r="B28" t="s">
        <v>197</v>
      </c>
      <c r="C28" t="s">
        <v>198</v>
      </c>
      <c r="D28" t="str">
        <f t="shared" si="0"/>
        <v>3600-3699 IT avdelingen</v>
      </c>
    </row>
    <row r="29" spans="1:4" x14ac:dyDescent="0.35">
      <c r="A29" s="8" t="s">
        <v>199</v>
      </c>
      <c r="B29">
        <v>3610</v>
      </c>
      <c r="C29" t="s">
        <v>200</v>
      </c>
      <c r="D29" t="str">
        <f t="shared" si="0"/>
        <v>3610 IT kjøp og salg</v>
      </c>
    </row>
    <row r="30" spans="1:4" x14ac:dyDescent="0.35">
      <c r="A30" s="8" t="s">
        <v>201</v>
      </c>
      <c r="B30">
        <v>3630</v>
      </c>
      <c r="C30" t="s">
        <v>202</v>
      </c>
      <c r="D30" t="str">
        <f t="shared" si="0"/>
        <v>3630 IT investeringer</v>
      </c>
    </row>
    <row r="31" spans="1:4" x14ac:dyDescent="0.35">
      <c r="A31" s="8" t="s">
        <v>203</v>
      </c>
      <c r="B31">
        <v>3690</v>
      </c>
      <c r="C31" t="s">
        <v>204</v>
      </c>
      <c r="D31" t="str">
        <f t="shared" si="0"/>
        <v>3690 IKT</v>
      </c>
    </row>
    <row r="32" spans="1:4" x14ac:dyDescent="0.35">
      <c r="A32" s="8" t="s">
        <v>205</v>
      </c>
      <c r="B32" t="s">
        <v>206</v>
      </c>
      <c r="C32" t="s">
        <v>207</v>
      </c>
      <c r="D32" t="str">
        <f t="shared" si="0"/>
        <v>3700-3799 Universitetsbibliotektet - Administrasjon</v>
      </c>
    </row>
    <row r="33" spans="1:4" x14ac:dyDescent="0.35">
      <c r="A33" s="8" t="s">
        <v>208</v>
      </c>
      <c r="B33" t="s">
        <v>206</v>
      </c>
      <c r="C33" t="s">
        <v>209</v>
      </c>
      <c r="D33" t="str">
        <f t="shared" si="0"/>
        <v>3700-3799 Universitetsbibliotektet - Tidsskrifter, databaser</v>
      </c>
    </row>
    <row r="34" spans="1:4" x14ac:dyDescent="0.35">
      <c r="A34" s="8" t="s">
        <v>210</v>
      </c>
      <c r="B34" t="s">
        <v>206</v>
      </c>
      <c r="C34" t="s">
        <v>209</v>
      </c>
      <c r="D34" t="str">
        <f t="shared" si="0"/>
        <v>3700-3799 Universitetsbibliotektet - Tidsskrifter, databaser</v>
      </c>
    </row>
    <row r="35" spans="1:4" x14ac:dyDescent="0.35">
      <c r="A35" s="8" t="s">
        <v>211</v>
      </c>
      <c r="B35" t="s">
        <v>206</v>
      </c>
      <c r="C35" t="s">
        <v>212</v>
      </c>
      <c r="D35" t="str">
        <f t="shared" si="0"/>
        <v>3700-3799 Universitetsbibliotektet - Arkeologisk Museum</v>
      </c>
    </row>
    <row r="36" spans="1:4" x14ac:dyDescent="0.35">
      <c r="A36" s="8" t="s">
        <v>213</v>
      </c>
      <c r="B36" t="s">
        <v>206</v>
      </c>
      <c r="C36" t="s">
        <v>214</v>
      </c>
      <c r="D36" t="str">
        <f t="shared" si="0"/>
        <v>3700-3799 Universitetsbibliotektet - Bjergsted</v>
      </c>
    </row>
    <row r="37" spans="1:4" x14ac:dyDescent="0.35">
      <c r="A37" s="8" t="s">
        <v>215</v>
      </c>
      <c r="B37" t="s">
        <v>206</v>
      </c>
      <c r="C37" t="s">
        <v>216</v>
      </c>
      <c r="D37" t="str">
        <f t="shared" si="0"/>
        <v>3700-3799 Universitetsbibliotektet - Bøker, avd. for ressurser</v>
      </c>
    </row>
    <row r="38" spans="1:4" x14ac:dyDescent="0.35">
      <c r="A38" s="8" t="s">
        <v>217</v>
      </c>
      <c r="B38" t="s">
        <v>206</v>
      </c>
      <c r="C38" t="s">
        <v>216</v>
      </c>
      <c r="D38" t="str">
        <f t="shared" si="0"/>
        <v>3700-3799 Universitetsbibliotektet - Bøker, avd. for ressurser</v>
      </c>
    </row>
    <row r="39" spans="1:4" x14ac:dyDescent="0.35">
      <c r="A39" s="8" t="s">
        <v>218</v>
      </c>
      <c r="B39" t="s">
        <v>206</v>
      </c>
      <c r="C39" t="s">
        <v>219</v>
      </c>
      <c r="D39" t="str">
        <f t="shared" si="0"/>
        <v>3700-3799 Universitetsbibliotektet - Publikum</v>
      </c>
    </row>
    <row r="40" spans="1:4" x14ac:dyDescent="0.35">
      <c r="A40" s="8" t="s">
        <v>220</v>
      </c>
      <c r="B40" t="s">
        <v>206</v>
      </c>
      <c r="C40" t="s">
        <v>221</v>
      </c>
      <c r="D40" t="str">
        <f t="shared" si="0"/>
        <v>3700-3799 Universitetsbibliotektet - SUS</v>
      </c>
    </row>
    <row r="41" spans="1:4" x14ac:dyDescent="0.35">
      <c r="A41" s="7" t="s">
        <v>222</v>
      </c>
      <c r="B41" t="s">
        <v>223</v>
      </c>
      <c r="C41" t="s">
        <v>224</v>
      </c>
      <c r="D41" t="str">
        <f t="shared" si="0"/>
        <v>3800-3899 UiS etter og videreutdanning</v>
      </c>
    </row>
    <row r="42" spans="1:4" x14ac:dyDescent="0.35">
      <c r="A42" s="7" t="s">
        <v>225</v>
      </c>
      <c r="B42" t="s">
        <v>226</v>
      </c>
      <c r="C42" t="s">
        <v>227</v>
      </c>
      <c r="D42" t="str">
        <f t="shared" si="0"/>
        <v>4000-4999 Avdeling for bygg- og arealforvaltning</v>
      </c>
    </row>
    <row r="43" spans="1:4" x14ac:dyDescent="0.35">
      <c r="A43" s="7" t="s">
        <v>228</v>
      </c>
      <c r="B43" t="s">
        <v>229</v>
      </c>
      <c r="C43" t="s">
        <v>230</v>
      </c>
      <c r="D43" t="str">
        <f t="shared" si="0"/>
        <v>5000-5099 Det helsevitenskapelige fakultet -  ledelse og felleskostnader</v>
      </c>
    </row>
    <row r="44" spans="1:4" x14ac:dyDescent="0.35">
      <c r="A44" s="7" t="s">
        <v>231</v>
      </c>
      <c r="B44">
        <v>5050</v>
      </c>
      <c r="C44" t="s">
        <v>232</v>
      </c>
      <c r="D44" t="str">
        <f t="shared" si="0"/>
        <v>5050 Forskerutdanning ved HV</v>
      </c>
    </row>
    <row r="45" spans="1:4" x14ac:dyDescent="0.35">
      <c r="A45" s="7" t="s">
        <v>233</v>
      </c>
      <c r="B45">
        <v>5091</v>
      </c>
      <c r="C45" t="s">
        <v>234</v>
      </c>
      <c r="D45" t="str">
        <f t="shared" si="0"/>
        <v>5091 SHARE - Centre for Resilience in Healthcare</v>
      </c>
    </row>
    <row r="46" spans="1:4" x14ac:dyDescent="0.35">
      <c r="A46" s="7" t="s">
        <v>235</v>
      </c>
      <c r="B46">
        <v>5092</v>
      </c>
      <c r="C46" t="s">
        <v>236</v>
      </c>
      <c r="D46" t="str">
        <f t="shared" si="0"/>
        <v>5092 Nettverk for helse, teknologi og innovasjon</v>
      </c>
    </row>
    <row r="47" spans="1:4" x14ac:dyDescent="0.35">
      <c r="A47" s="7" t="s">
        <v>228</v>
      </c>
      <c r="B47" t="s">
        <v>237</v>
      </c>
      <c r="C47" t="s">
        <v>238</v>
      </c>
      <c r="D47" t="str">
        <f t="shared" si="0"/>
        <v>5100-5199 Fakultetsadministrasjon HV</v>
      </c>
    </row>
    <row r="48" spans="1:4" x14ac:dyDescent="0.35">
      <c r="A48" s="7" t="s">
        <v>239</v>
      </c>
      <c r="B48" t="s">
        <v>240</v>
      </c>
      <c r="C48" t="s">
        <v>241</v>
      </c>
      <c r="D48" t="str">
        <f t="shared" si="0"/>
        <v>5200-5299 Avdeling for omsorg og etikk</v>
      </c>
    </row>
    <row r="49" spans="1:4" x14ac:dyDescent="0.35">
      <c r="A49" s="7" t="s">
        <v>242</v>
      </c>
      <c r="B49" t="s">
        <v>243</v>
      </c>
      <c r="C49" t="s">
        <v>244</v>
      </c>
      <c r="D49" t="str">
        <f t="shared" si="0"/>
        <v>5300-5399 Avdeling for folkehelse</v>
      </c>
    </row>
    <row r="50" spans="1:4" x14ac:dyDescent="0.35">
      <c r="A50" s="7" t="s">
        <v>245</v>
      </c>
      <c r="B50" t="s">
        <v>246</v>
      </c>
      <c r="C50" t="s">
        <v>247</v>
      </c>
      <c r="D50" t="str">
        <f t="shared" si="0"/>
        <v>5400-5499 Avdeling for kvalitet og helseteknologi</v>
      </c>
    </row>
    <row r="51" spans="1:4" x14ac:dyDescent="0.35">
      <c r="A51" s="7" t="s">
        <v>248</v>
      </c>
      <c r="B51" t="s">
        <v>249</v>
      </c>
      <c r="C51" t="s">
        <v>250</v>
      </c>
      <c r="D51" t="str">
        <f t="shared" si="0"/>
        <v>6000-6099 Fakultet for utdanningsvitenskap og humaniora - ledelse og felleskostnader</v>
      </c>
    </row>
    <row r="52" spans="1:4" x14ac:dyDescent="0.35">
      <c r="A52" s="7" t="s">
        <v>251</v>
      </c>
      <c r="B52">
        <v>6050</v>
      </c>
      <c r="C52" t="s">
        <v>252</v>
      </c>
      <c r="D52" t="str">
        <f t="shared" si="0"/>
        <v>6050 Forskerutdanning ved UH</v>
      </c>
    </row>
    <row r="53" spans="1:4" x14ac:dyDescent="0.35">
      <c r="A53" s="7" t="s">
        <v>248</v>
      </c>
      <c r="B53" t="s">
        <v>253</v>
      </c>
      <c r="C53" t="s">
        <v>254</v>
      </c>
      <c r="D53" t="str">
        <f t="shared" si="0"/>
        <v>6100-6199 Fakultetsadministrasjon UH</v>
      </c>
    </row>
    <row r="54" spans="1:4" x14ac:dyDescent="0.35">
      <c r="A54" s="7" t="s">
        <v>255</v>
      </c>
      <c r="B54" t="s">
        <v>256</v>
      </c>
      <c r="C54" t="s">
        <v>257</v>
      </c>
      <c r="D54" t="str">
        <f t="shared" si="0"/>
        <v>6200-6299 Institutt for kultur- og språkvitenskap</v>
      </c>
    </row>
    <row r="55" spans="1:4" x14ac:dyDescent="0.35">
      <c r="A55" s="7" t="s">
        <v>258</v>
      </c>
      <c r="B55" t="s">
        <v>259</v>
      </c>
      <c r="C55" t="s">
        <v>260</v>
      </c>
      <c r="D55" t="str">
        <f t="shared" si="0"/>
        <v>6300-6399 Institutt for grunnskolelærerutdanning, idrett og spesialpedagogikk</v>
      </c>
    </row>
    <row r="56" spans="1:4" x14ac:dyDescent="0.35">
      <c r="A56" s="7" t="s">
        <v>261</v>
      </c>
      <c r="B56" t="s">
        <v>262</v>
      </c>
      <c r="C56" t="s">
        <v>263</v>
      </c>
      <c r="D56" t="str">
        <f t="shared" si="0"/>
        <v>6400-6499 Institutt for barnehagelærerutdanning</v>
      </c>
    </row>
    <row r="57" spans="1:4" x14ac:dyDescent="0.35">
      <c r="A57" s="7" t="s">
        <v>264</v>
      </c>
      <c r="B57" t="s">
        <v>265</v>
      </c>
      <c r="C57" t="s">
        <v>266</v>
      </c>
      <c r="D57" t="str">
        <f t="shared" si="0"/>
        <v>6500-6599 Nasjonalt senter for læringsmiljø og adferdsforskning</v>
      </c>
    </row>
    <row r="58" spans="1:4" x14ac:dyDescent="0.35">
      <c r="A58" s="9" t="s">
        <v>267</v>
      </c>
      <c r="B58" t="s">
        <v>268</v>
      </c>
      <c r="C58" t="s">
        <v>269</v>
      </c>
      <c r="D58" t="str">
        <f t="shared" si="0"/>
        <v>6600-6699 Nasjonalt senter for lesevitenskap og leseforsking</v>
      </c>
    </row>
    <row r="59" spans="1:4" x14ac:dyDescent="0.35">
      <c r="A59" s="9" t="s">
        <v>270</v>
      </c>
      <c r="B59" t="s">
        <v>271</v>
      </c>
      <c r="C59" t="s">
        <v>272</v>
      </c>
      <c r="D59" t="str">
        <f t="shared" si="0"/>
        <v>6700-6799 Kunnskapssenter for utdanning</v>
      </c>
    </row>
    <row r="60" spans="1:4" x14ac:dyDescent="0.35">
      <c r="A60" s="9" t="s">
        <v>273</v>
      </c>
      <c r="B60" t="s">
        <v>274</v>
      </c>
      <c r="C60" t="s">
        <v>275</v>
      </c>
      <c r="D60" t="str">
        <f t="shared" si="0"/>
        <v>7000-7099 Det samfunnsvitenskapelige fakultet - ledelse og felleskostnader</v>
      </c>
    </row>
    <row r="61" spans="1:4" x14ac:dyDescent="0.35">
      <c r="A61" s="9" t="s">
        <v>276</v>
      </c>
      <c r="B61">
        <v>7050.7094999999999</v>
      </c>
      <c r="C61" t="s">
        <v>277</v>
      </c>
      <c r="D61" t="str">
        <f t="shared" si="0"/>
        <v>7050.7095 Senter for kjønnsstudier</v>
      </c>
    </row>
    <row r="62" spans="1:4" x14ac:dyDescent="0.35">
      <c r="A62" s="9" t="s">
        <v>278</v>
      </c>
      <c r="B62">
        <v>7070</v>
      </c>
      <c r="C62" t="s">
        <v>279</v>
      </c>
      <c r="D62" t="str">
        <f t="shared" si="0"/>
        <v>7070 Forskerutdanning ved SV</v>
      </c>
    </row>
    <row r="63" spans="1:4" x14ac:dyDescent="0.35">
      <c r="A63" s="9" t="s">
        <v>280</v>
      </c>
      <c r="B63" t="s">
        <v>281</v>
      </c>
      <c r="C63" t="s">
        <v>282</v>
      </c>
      <c r="D63" t="str">
        <f t="shared" si="0"/>
        <v>7100-7199 Fakultetsadministrasjon SV</v>
      </c>
    </row>
    <row r="64" spans="1:4" x14ac:dyDescent="0.35">
      <c r="A64" s="9" t="s">
        <v>283</v>
      </c>
      <c r="B64" t="s">
        <v>284</v>
      </c>
      <c r="C64" t="s">
        <v>285</v>
      </c>
      <c r="D64" t="str">
        <f t="shared" si="0"/>
        <v>7300-7399 Institutt for sosialfag</v>
      </c>
    </row>
    <row r="65" spans="1:4" x14ac:dyDescent="0.35">
      <c r="A65" s="9" t="s">
        <v>286</v>
      </c>
      <c r="B65" t="s">
        <v>287</v>
      </c>
      <c r="C65" t="s">
        <v>288</v>
      </c>
      <c r="D65" t="str">
        <f t="shared" si="0"/>
        <v>7500-7599 Institutt for medie- og samfunnsfag</v>
      </c>
    </row>
    <row r="66" spans="1:4" x14ac:dyDescent="0.35">
      <c r="A66" s="9" t="s">
        <v>289</v>
      </c>
      <c r="B66" t="s">
        <v>290</v>
      </c>
      <c r="C66" t="s">
        <v>291</v>
      </c>
      <c r="D66" t="str">
        <f t="shared" ref="D66:D96" si="1">CONCATENATE(B66," ",C66)</f>
        <v>7600-7699 Norsk Hotellhøgskole</v>
      </c>
    </row>
    <row r="67" spans="1:4" x14ac:dyDescent="0.35">
      <c r="A67" s="9" t="s">
        <v>292</v>
      </c>
      <c r="B67" t="s">
        <v>293</v>
      </c>
      <c r="C67" t="s">
        <v>294</v>
      </c>
      <c r="D67" t="str">
        <f t="shared" si="1"/>
        <v>8000-8099 Det teknisk- naturvitenskapelige fakultet  - ledelse og felleskostnader</v>
      </c>
    </row>
    <row r="68" spans="1:4" x14ac:dyDescent="0.35">
      <c r="A68" s="9" t="s">
        <v>295</v>
      </c>
      <c r="B68">
        <v>8050</v>
      </c>
      <c r="C68" t="s">
        <v>296</v>
      </c>
      <c r="D68" t="str">
        <f t="shared" si="1"/>
        <v>8050 Forskerutdanning ved TN</v>
      </c>
    </row>
    <row r="69" spans="1:4" x14ac:dyDescent="0.35">
      <c r="A69" s="9" t="s">
        <v>297</v>
      </c>
      <c r="B69">
        <v>8090</v>
      </c>
      <c r="C69" t="s">
        <v>298</v>
      </c>
      <c r="D69" t="str">
        <f t="shared" si="1"/>
        <v xml:space="preserve">8090 IOR-senteret </v>
      </c>
    </row>
    <row r="70" spans="1:4" x14ac:dyDescent="0.35">
      <c r="A70" s="9" t="s">
        <v>292</v>
      </c>
      <c r="B70" t="s">
        <v>299</v>
      </c>
      <c r="C70" t="s">
        <v>300</v>
      </c>
      <c r="D70" t="str">
        <f t="shared" si="1"/>
        <v>8100-8199 Fakultetsadministrasjon TN</v>
      </c>
    </row>
    <row r="71" spans="1:4" x14ac:dyDescent="0.35">
      <c r="A71" s="9" t="s">
        <v>301</v>
      </c>
      <c r="B71" t="s">
        <v>302</v>
      </c>
      <c r="C71" t="s">
        <v>303</v>
      </c>
      <c r="D71" t="str">
        <f t="shared" si="1"/>
        <v>8200-8299 Institutt for matematikk og fysikk</v>
      </c>
    </row>
    <row r="72" spans="1:4" x14ac:dyDescent="0.35">
      <c r="A72" s="9" t="s">
        <v>304</v>
      </c>
      <c r="B72" t="s">
        <v>305</v>
      </c>
      <c r="C72" t="s">
        <v>306</v>
      </c>
      <c r="D72" t="str">
        <f t="shared" si="1"/>
        <v>8300-8399 Institutt for sikkerhet, økonomi og planlegging</v>
      </c>
    </row>
    <row r="73" spans="1:4" x14ac:dyDescent="0.35">
      <c r="A73" s="9" t="s">
        <v>307</v>
      </c>
      <c r="B73" t="s">
        <v>308</v>
      </c>
      <c r="C73" t="s">
        <v>309</v>
      </c>
      <c r="D73" t="str">
        <f t="shared" si="1"/>
        <v>8400-8499 Institutt for data- og elektroteknologi</v>
      </c>
    </row>
    <row r="74" spans="1:4" x14ac:dyDescent="0.35">
      <c r="A74" s="9" t="s">
        <v>310</v>
      </c>
      <c r="B74">
        <v>8450</v>
      </c>
      <c r="C74" t="s">
        <v>311</v>
      </c>
      <c r="D74" t="str">
        <f t="shared" si="1"/>
        <v>8450 IDE lab</v>
      </c>
    </row>
    <row r="75" spans="1:4" x14ac:dyDescent="0.35">
      <c r="A75" s="9" t="s">
        <v>312</v>
      </c>
      <c r="B75">
        <v>8460</v>
      </c>
      <c r="C75" t="s">
        <v>313</v>
      </c>
      <c r="D75" t="str">
        <f t="shared" si="1"/>
        <v>8460 UNIX-Drift</v>
      </c>
    </row>
    <row r="76" spans="1:4" x14ac:dyDescent="0.35">
      <c r="A76" s="9" t="s">
        <v>314</v>
      </c>
      <c r="B76">
        <v>8491</v>
      </c>
      <c r="C76" t="s">
        <v>315</v>
      </c>
      <c r="D76" t="str">
        <f t="shared" si="1"/>
        <v>8491 CIPSI</v>
      </c>
    </row>
    <row r="77" spans="1:4" x14ac:dyDescent="0.35">
      <c r="A77" s="9" t="s">
        <v>316</v>
      </c>
      <c r="B77" t="s">
        <v>317</v>
      </c>
      <c r="C77" t="s">
        <v>318</v>
      </c>
      <c r="D77" t="str">
        <f t="shared" si="1"/>
        <v xml:space="preserve">8500-8599 Institutt for maskin, bygg og materialteknologi </v>
      </c>
    </row>
    <row r="78" spans="1:4" x14ac:dyDescent="0.35">
      <c r="A78" s="9" t="s">
        <v>319</v>
      </c>
      <c r="B78">
        <v>8510</v>
      </c>
      <c r="C78" t="s">
        <v>320</v>
      </c>
      <c r="D78" t="str">
        <f t="shared" si="1"/>
        <v>8510 Cluster on Industrial Asset Management (CIAM)</v>
      </c>
    </row>
    <row r="79" spans="1:4" x14ac:dyDescent="0.35">
      <c r="A79" s="9" t="s">
        <v>321</v>
      </c>
      <c r="B79">
        <v>8550</v>
      </c>
      <c r="C79" t="s">
        <v>322</v>
      </c>
      <c r="D79" t="str">
        <f t="shared" si="1"/>
        <v>8550 Laboratorium IMBM</v>
      </c>
    </row>
    <row r="80" spans="1:4" x14ac:dyDescent="0.35">
      <c r="A80" s="9" t="s">
        <v>323</v>
      </c>
      <c r="B80" t="s">
        <v>324</v>
      </c>
      <c r="C80" t="s">
        <v>325</v>
      </c>
      <c r="D80" t="str">
        <f t="shared" si="1"/>
        <v>8600-8699 Institutt for energi- og petroleumsteknologi</v>
      </c>
    </row>
    <row r="81" spans="1:4" x14ac:dyDescent="0.35">
      <c r="A81" s="9" t="s">
        <v>326</v>
      </c>
      <c r="B81">
        <v>8650</v>
      </c>
      <c r="C81" t="s">
        <v>327</v>
      </c>
      <c r="D81" t="str">
        <f t="shared" si="1"/>
        <v>8650 Laboratorium IEP</v>
      </c>
    </row>
    <row r="82" spans="1:4" x14ac:dyDescent="0.35">
      <c r="A82" s="7" t="s">
        <v>328</v>
      </c>
      <c r="B82" t="s">
        <v>329</v>
      </c>
      <c r="C82" t="s">
        <v>330</v>
      </c>
      <c r="D82" t="str">
        <f t="shared" si="1"/>
        <v>8700-8799 Institutt for kjemi og biovitenskap</v>
      </c>
    </row>
    <row r="83" spans="1:4" x14ac:dyDescent="0.35">
      <c r="A83" s="9" t="s">
        <v>331</v>
      </c>
      <c r="B83">
        <v>8750</v>
      </c>
      <c r="C83" t="s">
        <v>332</v>
      </c>
      <c r="D83" t="str">
        <f t="shared" si="1"/>
        <v>8750 Laboratorium IKBM</v>
      </c>
    </row>
    <row r="84" spans="1:4" x14ac:dyDescent="0.35">
      <c r="A84" s="9" t="s">
        <v>333</v>
      </c>
      <c r="B84" t="s">
        <v>334</v>
      </c>
      <c r="C84" t="s">
        <v>335</v>
      </c>
      <c r="D84" t="str">
        <f t="shared" si="1"/>
        <v>8800-8899 Institutt for energiressurser</v>
      </c>
    </row>
    <row r="85" spans="1:4" x14ac:dyDescent="0.35">
      <c r="A85" s="9" t="s">
        <v>336</v>
      </c>
      <c r="B85" t="s">
        <v>337</v>
      </c>
      <c r="C85" t="s">
        <v>338</v>
      </c>
      <c r="D85" t="str">
        <f t="shared" si="1"/>
        <v>9000-9099 Handelshøgskolen ved UiS - ledelse og felleskostnader</v>
      </c>
    </row>
    <row r="86" spans="1:4" x14ac:dyDescent="0.35">
      <c r="A86" s="9" t="s">
        <v>339</v>
      </c>
      <c r="B86">
        <v>9050</v>
      </c>
      <c r="C86" t="s">
        <v>340</v>
      </c>
      <c r="D86" t="str">
        <f t="shared" si="1"/>
        <v>9050 Forskerutdanning ved HH</v>
      </c>
    </row>
    <row r="87" spans="1:4" x14ac:dyDescent="0.35">
      <c r="A87" s="9" t="s">
        <v>341</v>
      </c>
      <c r="B87">
        <v>9090</v>
      </c>
      <c r="C87" t="s">
        <v>342</v>
      </c>
      <c r="D87" t="str">
        <f t="shared" si="1"/>
        <v>9090 Eksterne prosjekter HH-UiS fakultetsnivå</v>
      </c>
    </row>
    <row r="88" spans="1:4" x14ac:dyDescent="0.35">
      <c r="A88" s="9" t="s">
        <v>343</v>
      </c>
      <c r="B88">
        <v>9091</v>
      </c>
      <c r="C88" t="s">
        <v>344</v>
      </c>
      <c r="D88" t="str">
        <f t="shared" si="1"/>
        <v>9091 Senter for Entreprenørskap</v>
      </c>
    </row>
    <row r="89" spans="1:4" x14ac:dyDescent="0.35">
      <c r="A89" s="9" t="s">
        <v>345</v>
      </c>
      <c r="B89">
        <v>9100</v>
      </c>
      <c r="C89" t="s">
        <v>346</v>
      </c>
      <c r="D89" t="str">
        <f t="shared" si="1"/>
        <v>9100 Fakultetsadministrasjon HH</v>
      </c>
    </row>
    <row r="90" spans="1:4" x14ac:dyDescent="0.35">
      <c r="A90" s="9" t="s">
        <v>347</v>
      </c>
      <c r="B90">
        <v>9200</v>
      </c>
      <c r="C90" t="s">
        <v>348</v>
      </c>
      <c r="D90" t="str">
        <f t="shared" si="1"/>
        <v>9200 Avdeling for samfunnsøkonomi og finans</v>
      </c>
    </row>
    <row r="91" spans="1:4" x14ac:dyDescent="0.35">
      <c r="A91" s="9" t="s">
        <v>349</v>
      </c>
      <c r="B91">
        <v>9290</v>
      </c>
      <c r="C91" t="s">
        <v>350</v>
      </c>
      <c r="D91" t="str">
        <f t="shared" si="1"/>
        <v>9290 Eksterne prosjekter Avdeling for samfunnsøkonomi og finans</v>
      </c>
    </row>
    <row r="92" spans="1:4" x14ac:dyDescent="0.35">
      <c r="A92" s="9" t="s">
        <v>351</v>
      </c>
      <c r="B92">
        <v>9300</v>
      </c>
      <c r="C92" t="s">
        <v>352</v>
      </c>
      <c r="D92" t="str">
        <f t="shared" si="1"/>
        <v>9300 Avdeling for innovasjon, ledelse og markedsføring</v>
      </c>
    </row>
    <row r="93" spans="1:4" x14ac:dyDescent="0.35">
      <c r="A93" s="9" t="s">
        <v>353</v>
      </c>
      <c r="B93">
        <v>9390</v>
      </c>
      <c r="C93" t="s">
        <v>354</v>
      </c>
      <c r="D93" t="str">
        <f t="shared" si="1"/>
        <v>9390 Senter for Innovasjonsforskning</v>
      </c>
    </row>
    <row r="94" spans="1:4" x14ac:dyDescent="0.35">
      <c r="A94" s="9" t="s">
        <v>355</v>
      </c>
      <c r="B94">
        <v>9391</v>
      </c>
      <c r="C94" t="s">
        <v>356</v>
      </c>
      <c r="D94" t="str">
        <f t="shared" si="1"/>
        <v>9391 Eksterne prosjekter Avdeling for innovasjon, ledelse og markedsføring</v>
      </c>
    </row>
    <row r="95" spans="1:4" x14ac:dyDescent="0.35">
      <c r="A95" s="9" t="s">
        <v>357</v>
      </c>
      <c r="B95">
        <v>9400</v>
      </c>
      <c r="C95" t="s">
        <v>358</v>
      </c>
      <c r="D95" t="str">
        <f t="shared" si="1"/>
        <v>9400 Avdeling for regnskap og rettsvitenskap</v>
      </c>
    </row>
    <row r="96" spans="1:4" x14ac:dyDescent="0.35">
      <c r="A96" s="9" t="s">
        <v>359</v>
      </c>
      <c r="B96" s="47" t="s">
        <v>360</v>
      </c>
      <c r="C96" t="s">
        <v>361</v>
      </c>
      <c r="D96" t="str">
        <f t="shared" si="1"/>
        <v>??9? UiS Prosjektgruppe</v>
      </c>
    </row>
  </sheetData>
  <sortState xmlns:xlrd2="http://schemas.microsoft.com/office/spreadsheetml/2017/richdata2" ref="A26:A33">
    <sortCondition ref="A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4"/>
  <dimension ref="A1:A24"/>
  <sheetViews>
    <sheetView workbookViewId="0">
      <selection activeCell="A2" sqref="A2"/>
    </sheetView>
  </sheetViews>
  <sheetFormatPr baseColWidth="10" defaultColWidth="11.453125" defaultRowHeight="14.5" x14ac:dyDescent="0.35"/>
  <sheetData>
    <row r="1" spans="1:1" x14ac:dyDescent="0.35">
      <c r="A1" t="s">
        <v>362</v>
      </c>
    </row>
    <row r="2" spans="1:1" x14ac:dyDescent="0.35">
      <c r="A2" t="s">
        <v>84</v>
      </c>
    </row>
    <row r="3" spans="1:1" x14ac:dyDescent="0.35">
      <c r="A3" t="s">
        <v>363</v>
      </c>
    </row>
    <row r="4" spans="1:1" x14ac:dyDescent="0.35">
      <c r="A4" t="s">
        <v>364</v>
      </c>
    </row>
    <row r="5" spans="1:1" x14ac:dyDescent="0.35">
      <c r="A5" t="s">
        <v>365</v>
      </c>
    </row>
    <row r="6" spans="1:1" x14ac:dyDescent="0.35">
      <c r="A6" t="s">
        <v>366</v>
      </c>
    </row>
    <row r="7" spans="1:1" x14ac:dyDescent="0.35">
      <c r="A7" t="s">
        <v>367</v>
      </c>
    </row>
    <row r="8" spans="1:1" x14ac:dyDescent="0.35">
      <c r="A8" t="s">
        <v>368</v>
      </c>
    </row>
    <row r="9" spans="1:1" x14ac:dyDescent="0.35">
      <c r="A9" t="s">
        <v>369</v>
      </c>
    </row>
    <row r="10" spans="1:1" x14ac:dyDescent="0.35">
      <c r="A10" t="s">
        <v>370</v>
      </c>
    </row>
    <row r="11" spans="1:1" x14ac:dyDescent="0.35">
      <c r="A11" t="s">
        <v>371</v>
      </c>
    </row>
    <row r="12" spans="1:1" x14ac:dyDescent="0.35">
      <c r="A12" t="s">
        <v>372</v>
      </c>
    </row>
    <row r="13" spans="1:1" x14ac:dyDescent="0.35">
      <c r="A13" t="s">
        <v>373</v>
      </c>
    </row>
    <row r="14" spans="1:1" x14ac:dyDescent="0.35">
      <c r="A14" t="s">
        <v>374</v>
      </c>
    </row>
    <row r="15" spans="1:1" x14ac:dyDescent="0.35">
      <c r="A15" t="s">
        <v>375</v>
      </c>
    </row>
    <row r="16" spans="1:1" x14ac:dyDescent="0.35">
      <c r="A16" t="s">
        <v>376</v>
      </c>
    </row>
    <row r="17" spans="1:1" x14ac:dyDescent="0.35">
      <c r="A17" t="s">
        <v>377</v>
      </c>
    </row>
    <row r="18" spans="1:1" x14ac:dyDescent="0.35">
      <c r="A18" t="s">
        <v>378</v>
      </c>
    </row>
    <row r="19" spans="1:1" x14ac:dyDescent="0.35">
      <c r="A19" t="s">
        <v>379</v>
      </c>
    </row>
    <row r="20" spans="1:1" x14ac:dyDescent="0.35">
      <c r="A20" t="s">
        <v>380</v>
      </c>
    </row>
    <row r="21" spans="1:1" x14ac:dyDescent="0.35">
      <c r="A21" t="s">
        <v>381</v>
      </c>
    </row>
    <row r="22" spans="1:1" x14ac:dyDescent="0.35">
      <c r="A22" t="s">
        <v>382</v>
      </c>
    </row>
    <row r="23" spans="1:1" x14ac:dyDescent="0.35">
      <c r="A23" t="s">
        <v>383</v>
      </c>
    </row>
    <row r="24" spans="1:1" x14ac:dyDescent="0.35">
      <c r="A24" t="s">
        <v>384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e l 9 d U a h f S W e j A A A A 9 Q A A A B I A H A B D b 2 5 m a W c v U G F j a 2 F n Z S 5 4 b W w g o h g A K K A U A A A A A A A A A A A A A A A A A A A A A A A A A A A A h Y + x D o I w F E V / h X S n L e h A y K M M r q I m J s a 1 l g q N 8 D B Q L P / m 4 C f 5 C 2 I U d X O 8 9 5 z h 3 v v 1 B u l Q V 9 5 F t 5 1 p M C E B 5 c T T q J r c Y J G Q 3 h 7 9 i K Q C N l K d Z K G 9 U c Y u H r o 8 I a W 1 5 5 g x 5 x x 1 M 9 q 0 B Q s 5 D 9 g + W 2 5 V q W t J P r L 5 L / s G O y t R a S J g 9 x o j Q h r N a c T H S c C m D j K D X x 6 O 7 E l / S l j 0 l e 1 b L f D g r 9 b A p g j s f U E 8 A F B L A w Q U A A I A C A B 6 X 1 1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l 9 d U S i K R 7 g O A A A A E Q A A A B M A H A B G b 3 J t d W x h c y 9 T Z W N 0 a W 9 u M S 5 t I K I Y A C i g F A A A A A A A A A A A A A A A A A A A A A A A A A A A A C t O T S 7 J z M 9 T C I b Q h t Y A U E s B A i 0 A F A A C A A g A e l 9 d U a h f S W e j A A A A 9 Q A A A B I A A A A A A A A A A A A A A A A A A A A A A E N v b m Z p Z y 9 Q Y W N r Y W d l L n h t b F B L A Q I t A B Q A A g A I A H p f X V E P y u m r p A A A A O k A A A A T A A A A A A A A A A A A A A A A A O 8 A A A B b Q 2 9 u d G V u d F 9 U e X B l c 1 0 u e G 1 s U E s B A i 0 A F A A C A A g A e l 9 d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9 t d 0 w C G 4 l H i A 9 o i y H / + w k A A A A A A g A A A A A A A 2 Y A A M A A A A A Q A A A A W R P h q j a s s u Z / y M d W t w u l H A A A A A A E g A A A o A A A A B A A A A B C s H v G C O w Z F j a 6 O P + 1 o m 3 J U A A A A A w w x x L u J E G o c n 6 R k i O z 7 G u m v l M h D 0 4 M s W D l V d O A H w d N h d v 5 T Z l C t E f F C O j 1 w 9 e E 7 l G Z w o s e e N U j t j C q q Y R S z u 2 d U Y Z 0 i J D C O O o i m f z Q t 8 0 9 F A A A A F j N R z H L e n Z x 5 O o r / Z n G A u 4 / P Y z X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E44956AC9918488020798768DFD821" ma:contentTypeVersion="11" ma:contentTypeDescription="Create a new document." ma:contentTypeScope="" ma:versionID="12e091aa041629898a8b7ca68b3fde93">
  <xsd:schema xmlns:xsd="http://www.w3.org/2001/XMLSchema" xmlns:xs="http://www.w3.org/2001/XMLSchema" xmlns:p="http://schemas.microsoft.com/office/2006/metadata/properties" xmlns:ns2="bbdac893-7cef-4d00-b6c9-395e2e34435a" xmlns:ns3="2115689e-d094-4412-8b23-2f714fcf318a" targetNamespace="http://schemas.microsoft.com/office/2006/metadata/properties" ma:root="true" ma:fieldsID="0e4c0684cdbe38689d189e26c62c7e8c" ns2:_="" ns3:_="">
    <xsd:import namespace="bbdac893-7cef-4d00-b6c9-395e2e34435a"/>
    <xsd:import namespace="2115689e-d094-4412-8b23-2f714fcf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ac893-7cef-4d00-b6c9-395e2e344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5689e-d094-4412-8b23-2f714fcf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15E338-13ED-4990-96B3-FB984ED3D47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562F2F9-381D-47C0-8E9E-55471A03C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ac893-7cef-4d00-b6c9-395e2e34435a"/>
    <ds:schemaRef ds:uri="2115689e-d094-4412-8b23-2f714fcf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58663F-CF7A-48DB-83A0-031D72E3E28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CAF3A9-EE23-4B08-AEDF-5B84F4A445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Informasjon</vt:lpstr>
      <vt:lpstr>Utbetaling</vt:lpstr>
      <vt:lpstr>Fakturanummer</vt:lpstr>
      <vt:lpstr>Bestillerkoder</vt:lpstr>
      <vt:lpstr>Valuta</vt:lpstr>
      <vt:lpstr>Informasjon!Utskriftsområde</vt:lpstr>
      <vt:lpstr>Utbetaling!Utskriftsområde</vt:lpstr>
    </vt:vector>
  </TitlesOfParts>
  <Manager/>
  <Company>Universitetet i Stavanger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2909554</dc:creator>
  <cp:keywords/>
  <dc:description/>
  <cp:lastModifiedBy>Lena Crosby Haug</cp:lastModifiedBy>
  <cp:revision/>
  <dcterms:created xsi:type="dcterms:W3CDTF">2015-03-13T10:47:57Z</dcterms:created>
  <dcterms:modified xsi:type="dcterms:W3CDTF">2021-02-12T13:59:15Z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0x010100BAE44956AC9918488020798768DFD821</vt:lpwstr>
  </property>
</Properties>
</file>